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MTLS\AppData\Local\Temp\VNPT Plugin\baea916d-258a-4cb7-9ccd-a33220ae0839\"/>
    </mc:Choice>
  </mc:AlternateContent>
  <bookViews>
    <workbookView xWindow="-108" yWindow="-108" windowWidth="19428" windowHeight="10308" tabRatio="933" firstSheet="16" activeTab="25"/>
  </bookViews>
  <sheets>
    <sheet name="UBND TX" sheetId="31" state="hidden" r:id="rId1"/>
    <sheet name="CHI CUC THONG KE" sheetId="32" state="hidden" r:id="rId2"/>
    <sheet name="P.TCKH" sheetId="33" state="hidden" r:id="rId3"/>
    <sheet name="BIEU 1. THU CHI NGAN SACH" sheetId="12" r:id="rId4"/>
    <sheet name="P.LDTBXH" sheetId="34" state="hidden" r:id="rId5"/>
    <sheet name="BIEU 2.TL HO NGHEO" sheetId="13" r:id="rId6"/>
    <sheet name="BIEU 3.LAO DONG" sheetId="14" r:id="rId7"/>
    <sheet name="P.TNMT" sheetId="38" state="hidden" r:id="rId8"/>
    <sheet name="TH SDD" sheetId="30" state="hidden" r:id="rId9"/>
    <sheet name="CCSDD 2A" sheetId="41" state="hidden" r:id="rId10"/>
    <sheet name="BIEU 4. CO CAU SU DUNG DAT" sheetId="39" r:id="rId11"/>
    <sheet name="BIEU 5.HT SDD" sheetId="40" r:id="rId12"/>
    <sheet name="P.QLDT" sheetId="35" state="hidden" r:id="rId13"/>
    <sheet name="BIEU 6. NUOC THAI" sheetId="23" r:id="rId14"/>
    <sheet name="BIEU 7.CTR" sheetId="22" r:id="rId15"/>
    <sheet name="BIEU 8.CT DVCC" sheetId="15" r:id="rId16"/>
    <sheet name="BIEU 9 .GIAO THONG" sheetId="16" r:id="rId17"/>
    <sheet name="BIEU 10.CHIEU SANG" sheetId="18" r:id="rId18"/>
    <sheet name="BIEU 11.CAY XANH" sheetId="19" r:id="rId19"/>
    <sheet name="BIEU 12.THOAT NUOC" sheetId="21" r:id="rId20"/>
    <sheet name="BIEU 13.DU AN" sheetId="25" r:id="rId21"/>
    <sheet name="DIEN LUC" sheetId="36" state="hidden" r:id="rId22"/>
    <sheet name="BIEU 14. Chi tieu KTXH" sheetId="42" r:id="rId23"/>
    <sheet name="BIEU 15.CAP DIEN" sheetId="17" r:id="rId24"/>
    <sheet name="CAP NUOC" sheetId="37" state="hidden" r:id="rId25"/>
    <sheet name="BIEU 16.NUOC SACH" sheetId="20" r:id="rId26"/>
  </sheets>
  <externalReferences>
    <externalReference r:id="rId27"/>
    <externalReference r:id="rId28"/>
    <externalReference r:id="rId29"/>
  </externalReferences>
  <definedNames>
    <definedName name="_____a1" hidden="1">{"'Sheet1'!$L$16"}</definedName>
    <definedName name="____a1" hidden="1">{"'Sheet1'!$L$16"}</definedName>
    <definedName name="___a1" hidden="1">{"'Sheet1'!$L$16"}</definedName>
    <definedName name="__a1" hidden="1">{"'Sheet1'!$L$16"}</definedName>
    <definedName name="_a1" hidden="1">{"'Sheet1'!$L$16"}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{"'Sheet1'!$L$16"}</definedName>
    <definedName name="CP" hidden="1">#REF!</definedName>
    <definedName name="DIEN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7">'BIEU 10.CHIEU SANG'!$A$1:$F$51</definedName>
    <definedName name="_xlnm.Print_Area" localSheetId="18">'BIEU 11.CAY XANH'!$A$1:$E$28</definedName>
    <definedName name="_xlnm.Print_Area" localSheetId="19">'BIEU 12.THOAT NUOC'!$A$1:$G$25</definedName>
    <definedName name="_xlnm.Print_Area" localSheetId="20">'BIEU 13.DU AN'!$A$1:$F$20</definedName>
    <definedName name="_xlnm.Print_Area" localSheetId="23">'BIEU 15.CAP DIEN'!#REF!</definedName>
    <definedName name="_xlnm.Print_Area" localSheetId="25">'BIEU 16.NUOC SACH'!#REF!</definedName>
    <definedName name="_xlnm.Print_Area" localSheetId="5">'BIEU 2.TL HO NGHEO'!$A$1:$K$25</definedName>
    <definedName name="_xlnm.Print_Area" localSheetId="6">'BIEU 3.LAO DONG'!$A$1:$D$29</definedName>
    <definedName name="_xlnm.Print_Area" localSheetId="10">'BIEU 4. CO CAU SU DUNG DAT'!$A$1:$D$53</definedName>
    <definedName name="_xlnm.Print_Area" localSheetId="13">'BIEU 6. NUOC THAI'!$A$1:$E$25</definedName>
    <definedName name="_xlnm.Print_Area" localSheetId="14">'BIEU 7.CTR'!$A$1:$E$27</definedName>
    <definedName name="_xlnm.Print_Area" localSheetId="15">'BIEU 8.CT DVCC'!$A$1:$D$83</definedName>
    <definedName name="_xlnm.Print_Area" localSheetId="16">'BIEU 9 .GIAO THONG'!$A$1:$I$42</definedName>
    <definedName name="_xlnm.Print_Area" localSheetId="9">'CCSDD 2A'!$A$1:$E$56</definedName>
    <definedName name="_xlnm.Print_Titles" localSheetId="3">'BIEU 1. THU CHI NGAN SACH'!$7:$7</definedName>
    <definedName name="_xlnm.Print_Titles" localSheetId="17">'BIEU 10.CHIEU SANG'!$7:$7</definedName>
    <definedName name="_xlnm.Print_Titles" localSheetId="18">'BIEU 11.CAY XANH'!$7:$7</definedName>
    <definedName name="_xlnm.Print_Titles" localSheetId="19">'BIEU 12.THOAT NUOC'!$7:$7</definedName>
    <definedName name="_xlnm.Print_Titles" localSheetId="20">'BIEU 13.DU AN'!$7:$7</definedName>
    <definedName name="_xlnm.Print_Titles" localSheetId="25">'BIEU 16.NUOC SACH'!#REF!</definedName>
    <definedName name="_xlnm.Print_Titles" localSheetId="10">'BIEU 4. CO CAU SU DUNG DAT'!$7:$7</definedName>
    <definedName name="_xlnm.Print_Titles" localSheetId="11">'BIEU 5.HT SDD'!$6:$7</definedName>
    <definedName name="_xlnm.Print_Titles" localSheetId="15">'BIEU 8.CT DVCC'!$7:$7</definedName>
    <definedName name="_xlnm.Print_Titles" localSheetId="16">'BIEU 9 .GIAO THONG'!$7:$7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0" l="1"/>
  <c r="F10" i="20"/>
  <c r="F9" i="20"/>
  <c r="D17" i="17" l="1"/>
  <c r="C17" i="17"/>
  <c r="D13" i="17"/>
  <c r="C13" i="17"/>
  <c r="D9" i="17"/>
  <c r="C9" i="17"/>
  <c r="K11" i="13" l="1"/>
  <c r="K12" i="13"/>
  <c r="H11" i="13"/>
  <c r="H12" i="13"/>
  <c r="E11" i="13"/>
  <c r="E12" i="13"/>
  <c r="K10" i="13"/>
  <c r="H10" i="13"/>
  <c r="E10" i="13"/>
  <c r="F19" i="21" l="1"/>
  <c r="F14" i="21" s="1"/>
  <c r="F9" i="21"/>
  <c r="F8" i="21" s="1"/>
  <c r="E11" i="22"/>
  <c r="E10" i="22"/>
  <c r="E9" i="22"/>
  <c r="E8" i="22"/>
  <c r="E9" i="23"/>
  <c r="E8" i="23"/>
  <c r="E7" i="23"/>
  <c r="D20" i="39"/>
  <c r="D15" i="39"/>
  <c r="D10" i="39"/>
  <c r="D9" i="39" l="1"/>
  <c r="L8" i="30"/>
  <c r="M8" i="30"/>
  <c r="N8" i="30"/>
  <c r="O8" i="30"/>
  <c r="P8" i="30"/>
  <c r="K8" i="30"/>
  <c r="L9" i="30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2" i="41"/>
  <c r="C21" i="41"/>
  <c r="C20" i="41"/>
  <c r="C19" i="41"/>
  <c r="C18" i="41"/>
  <c r="C16" i="41"/>
  <c r="C15" i="41"/>
  <c r="C24" i="41" s="1"/>
  <c r="C14" i="41"/>
  <c r="C13" i="41"/>
  <c r="G12" i="41"/>
  <c r="L10" i="41"/>
  <c r="H10" i="41"/>
  <c r="A6" i="41"/>
  <c r="C3" i="41"/>
  <c r="A1" i="41"/>
  <c r="A20" i="32"/>
  <c r="E8" i="30"/>
  <c r="C17" i="41" l="1"/>
  <c r="C12" i="41"/>
  <c r="C23" i="41"/>
  <c r="C11" i="41" l="1"/>
  <c r="J13" i="41" s="1"/>
  <c r="L13" i="41" s="1"/>
  <c r="C10" i="41" l="1"/>
  <c r="C9" i="41" s="1"/>
  <c r="G9" i="41" s="1"/>
  <c r="F11" i="41"/>
  <c r="H19" i="41"/>
  <c r="D11" i="41"/>
  <c r="B19" i="35"/>
  <c r="B18" i="35"/>
  <c r="B24" i="36"/>
  <c r="B22" i="37"/>
  <c r="B26" i="38"/>
  <c r="B25" i="38"/>
  <c r="B17" i="35"/>
  <c r="B16" i="35"/>
  <c r="B26" i="34"/>
  <c r="B25" i="34"/>
  <c r="B25" i="33"/>
  <c r="B25" i="32"/>
  <c r="A20" i="38"/>
  <c r="A19" i="36"/>
  <c r="A11" i="35"/>
  <c r="A20" i="33"/>
  <c r="B26" i="31"/>
  <c r="B25" i="31"/>
  <c r="B24" i="31"/>
  <c r="B23" i="31"/>
  <c r="B22" i="31"/>
  <c r="B21" i="31"/>
  <c r="D10" i="30"/>
  <c r="D9" i="30" s="1"/>
  <c r="E10" i="30"/>
  <c r="E9" i="30" s="1"/>
  <c r="F10" i="30"/>
  <c r="F9" i="30" s="1"/>
  <c r="G10" i="30"/>
  <c r="G9" i="30" s="1"/>
  <c r="H10" i="30"/>
  <c r="H9" i="30" s="1"/>
  <c r="I10" i="30"/>
  <c r="I9" i="30" s="1"/>
  <c r="D34" i="30"/>
  <c r="D20" i="30" s="1"/>
  <c r="E34" i="30"/>
  <c r="E20" i="30" s="1"/>
  <c r="F34" i="30"/>
  <c r="F20" i="30" s="1"/>
  <c r="G34" i="30"/>
  <c r="G20" i="30" s="1"/>
  <c r="H34" i="30"/>
  <c r="H20" i="30" s="1"/>
  <c r="I34" i="30"/>
  <c r="I20" i="30" s="1"/>
  <c r="G10" i="41" l="1"/>
  <c r="J10" i="41" s="1"/>
  <c r="D10" i="41"/>
  <c r="E7" i="30" l="1"/>
  <c r="G7" i="30"/>
  <c r="H7" i="30"/>
  <c r="D7" i="30"/>
  <c r="C55" i="30"/>
  <c r="C54" i="30"/>
  <c r="C53" i="30"/>
  <c r="C52" i="30"/>
  <c r="C51" i="30"/>
  <c r="C50" i="30"/>
  <c r="C49" i="30"/>
  <c r="C11" i="30"/>
  <c r="C48" i="30"/>
  <c r="C47" i="30"/>
  <c r="C18" i="30"/>
  <c r="C46" i="30"/>
  <c r="C45" i="30"/>
  <c r="C44" i="30"/>
  <c r="C17" i="30"/>
  <c r="C43" i="30"/>
  <c r="C42" i="30"/>
  <c r="C15" i="30"/>
  <c r="C14" i="30"/>
  <c r="C13" i="30"/>
  <c r="C12" i="30"/>
  <c r="C41" i="30"/>
  <c r="C16" i="30"/>
  <c r="C40" i="30"/>
  <c r="C39" i="30"/>
  <c r="C19" i="30"/>
  <c r="C38" i="30"/>
  <c r="C37" i="30"/>
  <c r="C36" i="30"/>
  <c r="C35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5" i="30"/>
  <c r="D6" i="30" l="1"/>
  <c r="K7" i="30"/>
  <c r="G6" i="30"/>
  <c r="N7" i="30"/>
  <c r="H6" i="30"/>
  <c r="O7" i="30"/>
  <c r="E6" i="30"/>
  <c r="L7" i="30"/>
  <c r="C10" i="30"/>
  <c r="C34" i="30"/>
  <c r="C20" i="30" s="1"/>
  <c r="F7" i="30" l="1"/>
  <c r="F6" i="30" l="1"/>
  <c r="M7" i="30"/>
  <c r="I7" i="30" l="1"/>
  <c r="P7" i="30" s="1"/>
  <c r="I6" i="30" l="1"/>
</calcChain>
</file>

<file path=xl/sharedStrings.xml><?xml version="1.0" encoding="utf-8"?>
<sst xmlns="http://schemas.openxmlformats.org/spreadsheetml/2006/main" count="1052" uniqueCount="452">
  <si>
    <t>I</t>
  </si>
  <si>
    <t>II</t>
  </si>
  <si>
    <t>Trạm y tế</t>
  </si>
  <si>
    <t>Công trình</t>
  </si>
  <si>
    <t>%</t>
  </si>
  <si>
    <t>TT</t>
  </si>
  <si>
    <t>Xã Nhơn Lộc</t>
  </si>
  <si>
    <t>Xã Nhơn An</t>
  </si>
  <si>
    <t>Xã Nhơn Phúc</t>
  </si>
  <si>
    <t>Xã Nhơn Hậu</t>
  </si>
  <si>
    <t>Xã Nhơn Thọ</t>
  </si>
  <si>
    <t>Xã Nhơn Phong</t>
  </si>
  <si>
    <t>Ghi chú</t>
  </si>
  <si>
    <t>A</t>
  </si>
  <si>
    <t>B</t>
  </si>
  <si>
    <t>III</t>
  </si>
  <si>
    <t>C</t>
  </si>
  <si>
    <t>Địa điểm</t>
  </si>
  <si>
    <t>Tổng cộng</t>
  </si>
  <si>
    <t>người</t>
  </si>
  <si>
    <t>CHỈ TIÊU</t>
  </si>
  <si>
    <t xml:space="preserve">Đơn vị </t>
  </si>
  <si>
    <t>Lao động đang làm việc trong các ngành kinh tế</t>
  </si>
  <si>
    <t>Lao động Nông nghiệp</t>
  </si>
  <si>
    <t>Lao động Phi nông nghiệp</t>
  </si>
  <si>
    <t>3.1</t>
  </si>
  <si>
    <t>Công nghiệp - xây dựng</t>
  </si>
  <si>
    <t>3.2</t>
  </si>
  <si>
    <t>Thương mại - dịch vụ</t>
  </si>
  <si>
    <t>3.3</t>
  </si>
  <si>
    <t>Làng nghề, làng nghề truyền thống</t>
  </si>
  <si>
    <t>3.4</t>
  </si>
  <si>
    <t>Tiểu thủ công nghiệp, dịch vụ phục vụ nông nghiệp</t>
  </si>
  <si>
    <t>Tỷ lệ Lao động phi Nông nghiệp/Lao động đang làm việc trong các ngành kinh tế</t>
  </si>
  <si>
    <t>Ghi chú:</t>
  </si>
  <si>
    <t>Tiểu thủ công nghiệp, dịch vụ phục vụ nông nghiệp các ngành này bao gồm:</t>
  </si>
  <si>
    <t>PHÒNG LAO ĐỘNG - TB&amp;XH</t>
  </si>
  <si>
    <t>Tên đường</t>
  </si>
  <si>
    <t>Điểm đầu</t>
  </si>
  <si>
    <t>Điểm cuối</t>
  </si>
  <si>
    <t>Chất liệu
mặt đường</t>
  </si>
  <si>
    <t>Bề rộng phần 
xe chạy (m)</t>
  </si>
  <si>
    <t>Lộ giới (m)</t>
  </si>
  <si>
    <t>Chiều dài 
(m)</t>
  </si>
  <si>
    <t>I. SẢN LƯỢNG ĐIỆN TIÊU THỤ</t>
  </si>
  <si>
    <t>Danh mục</t>
  </si>
  <si>
    <t>Điện năng tiêu thụ (KW.h/năm)</t>
  </si>
  <si>
    <t>Tổng số tiền điện
(đồng)</t>
  </si>
  <si>
    <t>Khu vực dân cư</t>
  </si>
  <si>
    <t>Khu vực cơ quan tổ chức</t>
  </si>
  <si>
    <t>Chiếu sáng công cộng</t>
  </si>
  <si>
    <t xml:space="preserve">Chiều dài 
chiếu sáng (m) </t>
  </si>
  <si>
    <t>Tỷ lệ 
chiếu sáng (%)</t>
  </si>
  <si>
    <t>Số lượng 
bóng đèn</t>
  </si>
  <si>
    <t xml:space="preserve">Khu vực cấp nước </t>
  </si>
  <si>
    <t>Số lít nước sử dụng trung bình/ngày.đêm</t>
  </si>
  <si>
    <t>Cấp quản lý</t>
  </si>
  <si>
    <t>Khẩu độ
(m)</t>
  </si>
  <si>
    <t>Tổng chiều dài cống thoát nước chính</t>
  </si>
  <si>
    <t>Các khu vực</t>
  </si>
  <si>
    <t>Tên dự án</t>
  </si>
  <si>
    <t>Chủ trương</t>
  </si>
  <si>
    <t>Năm thực hiện</t>
  </si>
  <si>
    <t>Số lao động (người)</t>
  </si>
  <si>
    <t>Đường giao thông cấp khu vực</t>
  </si>
  <si>
    <t>Tên tuyến đường</t>
  </si>
  <si>
    <t>TỔNG</t>
  </si>
  <si>
    <t>Trường mầm non</t>
  </si>
  <si>
    <t>Trường tiểu học</t>
  </si>
  <si>
    <t>TM. UBND THỊ XÃ AN NHƠN</t>
  </si>
  <si>
    <t>ỦY BAN NHÂN DÂN</t>
  </si>
  <si>
    <t>PHÒNG TÀI NGUYÊN VÀ MÔI TRƯỜNG</t>
  </si>
  <si>
    <t>2.1</t>
  </si>
  <si>
    <t>2.2</t>
  </si>
  <si>
    <t>2.3</t>
  </si>
  <si>
    <t>2.4</t>
  </si>
  <si>
    <t>1.3</t>
  </si>
  <si>
    <t>1.1</t>
  </si>
  <si>
    <t>1.2</t>
  </si>
  <si>
    <t>2.5</t>
  </si>
  <si>
    <t>Chiều dài
(km)</t>
  </si>
  <si>
    <t>II. HỆ THỐNG LƯỚI ĐIỆN</t>
  </si>
  <si>
    <t>Đường dây</t>
  </si>
  <si>
    <t>Trạm biến áp</t>
  </si>
  <si>
    <t>Công suất
(KVA)</t>
  </si>
  <si>
    <t>Trung thế (km)</t>
  </si>
  <si>
    <t>Hạ thế (km)</t>
  </si>
  <si>
    <t>Tổng số (trạm)</t>
  </si>
  <si>
    <t>Công trình văn hóa</t>
  </si>
  <si>
    <t>Công trình thể dục thể thao</t>
  </si>
  <si>
    <t>1.4</t>
  </si>
  <si>
    <t>1.5</t>
  </si>
  <si>
    <t>1.6</t>
  </si>
  <si>
    <t>1.7</t>
  </si>
  <si>
    <t>D</t>
  </si>
  <si>
    <t>2.6</t>
  </si>
  <si>
    <t>2.7</t>
  </si>
  <si>
    <t>2.8</t>
  </si>
  <si>
    <t>2.9</t>
  </si>
  <si>
    <t>Tổng số hộ dân</t>
  </si>
  <si>
    <t>Cơ sở hạ tầng thương mại</t>
  </si>
  <si>
    <t>Công trình giáo dục</t>
  </si>
  <si>
    <t>Công trình văn hóa, thể dục, thể thao</t>
  </si>
  <si>
    <t>Đường giao thông khu dân cư, khu vực và nội bộ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</si>
  <si>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</si>
  <si>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</si>
  <si>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</si>
  <si>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</si>
  <si>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</si>
  <si>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</si>
  <si>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</si>
  <si>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</si>
  <si>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</si>
  <si>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</si>
  <si>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</si>
  <si>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</si>
  <si>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Số hộ gia đình thực hiện thu gom, xử lý nước thải bằng biện pháp phù hợp, hiệu quả</t>
  </si>
  <si>
    <t>Tỷ lệ hộ gia đình thực hiện thu gom, xử lý nước thải bằng biện pháp phù hợp, hiệu quả (%)</t>
  </si>
  <si>
    <t>1.8</t>
  </si>
  <si>
    <t>1.9</t>
  </si>
  <si>
    <t>THỊ XÃ AN NHƠN</t>
  </si>
  <si>
    <t>Tỷ lệ (%)</t>
  </si>
  <si>
    <t>Chỉ tiêu sử dụng đất</t>
  </si>
  <si>
    <t>Diện tích phân theo đơn vị hành chính</t>
  </si>
  <si>
    <t>Khu vực nội thị dự kiến mở rộng</t>
  </si>
  <si>
    <t>(1)</t>
  </si>
  <si>
    <t>(2)</t>
  </si>
  <si>
    <t>(5)=(6)+…+(16)</t>
  </si>
  <si>
    <t>Tổng diện tích tự nhiên</t>
  </si>
  <si>
    <t>Đất nông nghiệp</t>
  </si>
  <si>
    <t>Đất trồng lúa</t>
  </si>
  <si>
    <t>Trong đó: Đất chuyên trồng lúa nước</t>
  </si>
  <si>
    <t>Đất trồng cây hàng năm khác</t>
  </si>
  <si>
    <t xml:space="preserve">Đất trồng cây lâu năm </t>
  </si>
  <si>
    <t>Đất rừng phòng hộ</t>
  </si>
  <si>
    <t>Đất rừng đặc dụng</t>
  </si>
  <si>
    <t xml:space="preserve">Đất rừng sản xuất </t>
  </si>
  <si>
    <t>Trong đó: Đất rừng sản xuất là rừng tự nhiên</t>
  </si>
  <si>
    <t>Đất nuôi trồng thuỷ sản</t>
  </si>
  <si>
    <t>Đất làm muối</t>
  </si>
  <si>
    <t>Đất nông nghiệp khác</t>
  </si>
  <si>
    <t xml:space="preserve">Đất phi nông nghiệp </t>
  </si>
  <si>
    <t>Đất quốc phòng</t>
  </si>
  <si>
    <t>Đất an ninh</t>
  </si>
  <si>
    <t>Đất khu công nghiệp</t>
  </si>
  <si>
    <t>Đất cụm công nghiệp</t>
  </si>
  <si>
    <t>Đất thương mại, dịch vụ</t>
  </si>
  <si>
    <t>Đất cơ sở sản xuất phi nông nghiệp</t>
  </si>
  <si>
    <t>Đất SX vật liệu xây dựng, làm đồ gốm</t>
  </si>
  <si>
    <t>Đất giao thông</t>
  </si>
  <si>
    <t>Đất thủy lợi</t>
  </si>
  <si>
    <t>Đất cơ sở văn hóa</t>
  </si>
  <si>
    <t>Đất cơ sở y tế</t>
  </si>
  <si>
    <t>Đất cơ sở giáo dục đào tạo</t>
  </si>
  <si>
    <t>Đất cơ sở thể dục, thể thao</t>
  </si>
  <si>
    <t>Đất công trình năng lượng</t>
  </si>
  <si>
    <t>Đất công trình bưu chính viễn thông</t>
  </si>
  <si>
    <t>Đất có di tích lịch sử - văn hóa</t>
  </si>
  <si>
    <t>Đất bãi thải, xử lý chất thải</t>
  </si>
  <si>
    <t>Đất cơ sở tôn giáo</t>
  </si>
  <si>
    <t>Đất làm nghĩa trang, nghĩa địa, nhà tang lễ, nhà hỏa táng</t>
  </si>
  <si>
    <t>Đất chợ</t>
  </si>
  <si>
    <t>Đất sinh hoạt cộng đồng</t>
  </si>
  <si>
    <t>Đất khu vui chơi, giải trí công cộng</t>
  </si>
  <si>
    <t>Đất ở tại nông thôn</t>
  </si>
  <si>
    <t>Đất xây dựng trụ sở cơ quan</t>
  </si>
  <si>
    <t>Đất xây dựng trụ sở của tổ chức sự nghiệp</t>
  </si>
  <si>
    <t>Đất cơ sở tín ngưỡng</t>
  </si>
  <si>
    <t>Đất sông, ngòi, kênh, rạch, suối</t>
  </si>
  <si>
    <t>Đất có mặt nước chuyên dùng</t>
  </si>
  <si>
    <t>Đất phi nông nghiệp khác</t>
  </si>
  <si>
    <t>Đất chưa sử dụng</t>
  </si>
  <si>
    <t>ĐẤT KHÁC</t>
  </si>
  <si>
    <t>Tổng diện tích (ha)</t>
  </si>
  <si>
    <t>CHIỀU DÀI ĐƯỜNG CỐNG THOÁT NƯỚC</t>
  </si>
  <si>
    <t>MẬT ĐỘ ĐƯỜNG CỐNG THOÁT NƯỚC</t>
  </si>
  <si>
    <t>ĐẤT XÂY DỰNG ĐÔ THỊ (KM2)</t>
  </si>
  <si>
    <t>ĐẤT XÂY DỰNG ĐÔ THỊ (ha)</t>
  </si>
  <si>
    <t>ỦY BAN NHÂN DÂN THỊ XÃ AN NHƠN</t>
  </si>
  <si>
    <t>PHÒNG LAO ĐỘNG, THƯƠNG BINH VÀ XÃ HỘI</t>
  </si>
  <si>
    <t>Stt</t>
  </si>
  <si>
    <t>NỘI DUNG</t>
  </si>
  <si>
    <t>An Nhơn, năm 2023</t>
  </si>
  <si>
    <t>ỦY BAN NHÂN DÂN THỊ XÃ</t>
  </si>
  <si>
    <t>CÔNG TY CỔ PHẦN CẤP THOÁT NƯỚC BÌNH ĐỊNH</t>
  </si>
  <si>
    <t>Trường THCS</t>
  </si>
  <si>
    <t>ĐẤT XÂY DỰNG ĐÔ THỊ NĂM 2019</t>
  </si>
  <si>
    <t>BIỂU 17B: TỔNG HỢP ĐƯỜNG CỐNG THOÁT NƯỚC CHÍNH 06 XÃ DỰ KIẾN THÀNH LẬP PHƯỜNG THUỘC THỊ XÃ AN NHƠN</t>
  </si>
  <si>
    <t>BIỂU 20B: DANH MỤC DỰ ÁN ĐẦU TƯ XÂY DỰNG TRÊN ĐỊA BÀN 06 XÃ DỰ KIẾN THÀNH LẬP PHƯỜNG THUỘC THỊ XÃ AN NHƠN, GIAI ĐOẠN 2020 - 2022</t>
  </si>
  <si>
    <t>CƠ QUAN LẬP BIỂU</t>
  </si>
  <si>
    <t xml:space="preserve">CHỦ TỊCH </t>
  </si>
  <si>
    <t>Lê Thanh Tùng</t>
  </si>
  <si>
    <t>TRƯỞNG PHÒNG</t>
  </si>
  <si>
    <t>GIÁM ĐỐC</t>
  </si>
  <si>
    <t>Huỳnh Hùng</t>
  </si>
  <si>
    <t>Loại đất</t>
  </si>
  <si>
    <t>Đất dân dụng</t>
  </si>
  <si>
    <t>Đất ngoài dân dụng</t>
  </si>
  <si>
    <t>Đất khác</t>
  </si>
  <si>
    <t>CỘNG HOÀ XÃ HỘI CHỦ NGHĨA VIỆT NAM</t>
  </si>
  <si>
    <t>Độc lập – Tự do – Hạnh phúc</t>
  </si>
  <si>
    <t>BIỂU 7A: HIỆN TRẠNG CƠ CẤU SỬ DỤNG ĐẤT TRÊN ĐỊA BÀN THỊ XÃ AN NHƠN NĂM 2022</t>
  </si>
  <si>
    <t>Diện tích (Ha)</t>
  </si>
  <si>
    <t>ĐẤT TỰ NHIÊN THỊ XÃ AN NHƠN = (A)+(B)</t>
  </si>
  <si>
    <t>ĐẤT TỰ NHIÊN KHU VỰC NỘI THỊ DỰ KIẾN MỞ RỘNG (I)+(II)</t>
  </si>
  <si>
    <t>05 phường hiện hữu và 06 xã dự kiến thành lập phường.</t>
  </si>
  <si>
    <t>Đất xây dựng đô thị = (1)+(2)</t>
  </si>
  <si>
    <t>Đất ở tại đô thị</t>
  </si>
  <si>
    <t>Gồm đất ở đô thị và đất ở nông thôn 06 xã dự kiến thành lập phường</t>
  </si>
  <si>
    <t>Đất công trình dịch vụ - công cộng đô thị</t>
  </si>
  <si>
    <t>Đất xây dựng các công trình y tế, văn hóa, giáo dục, thể dục, thể thao, thương mại cấp đô thị</t>
  </si>
  <si>
    <t>Đất cây xanh công cộng đô thị</t>
  </si>
  <si>
    <t>Không bao gồm đất cây xanh công cộng trong đơn vị ở.</t>
  </si>
  <si>
    <r>
      <rPr>
        <b/>
        <sz val="10"/>
        <rFont val="Arial"/>
        <family val="2"/>
      </rPr>
      <t xml:space="preserve">Đất cây xanh công cộng đô thị </t>
    </r>
    <r>
      <rPr>
        <sz val="10"/>
        <rFont val="Arial"/>
        <family val="2"/>
      </rPr>
      <t xml:space="preserve">là một phần </t>
    </r>
    <r>
      <rPr>
        <b/>
        <sz val="10"/>
        <rFont val="Arial"/>
        <family val="2"/>
      </rPr>
      <t>Đất cây xanh toàn đô thị</t>
    </r>
  </si>
  <si>
    <t>Đất hạ tầng kỹ thuật đô thị (Giao thông đô thị)</t>
  </si>
  <si>
    <t>Đất Khu Công nghiệp</t>
  </si>
  <si>
    <t>Đất di tích lịch sử - văn hóa</t>
  </si>
  <si>
    <t>Đất công trình giao thông đối ngoại</t>
  </si>
  <si>
    <t>Nội suy từ hiện trạng sử dung đất năm 2019 tại đồ án điều chỉnh QH chung thị xã An Nhơn phê duyệt năm 2019 (4252/QĐ-UBND)</t>
  </si>
  <si>
    <t>Đất đầu mối hạ tầng kỹ thuật(BCVT, XLCT, TRẠM 110kV, NMN)</t>
  </si>
  <si>
    <t>Đất phát triển hạ tầng cấp quốc gia, cấp tỉnh, cấp huyện, cấp xã</t>
  </si>
  <si>
    <t>Đã trừ các mục đất: Đất công trình dịch vụ - công cộng đô thị; Đất cây xanh công cộng đô thị; Đất hạ tầng kỹ thuật đô thị (Giao thông đô thị); Đất cơ sở tôn giáo; Đất di tích lịch sử - văn hóa; Đất công trình giao thông đối ngoại; Đất đầu mối hạ tầng kỹ thuật(BCVT, XLCT, TRẠM 110kV, NMN)</t>
  </si>
  <si>
    <t>Đất sử dụng cho hoạt động khoáng sản</t>
  </si>
  <si>
    <t>Đất danh lam thắng cảnh</t>
  </si>
  <si>
    <t>Đất xây dựng cơ sở ngoại giao</t>
  </si>
  <si>
    <t>ĐẤT TỰ NHIÊN KHU VỰC NGOẠI THỊ</t>
  </si>
  <si>
    <t>Gồm 04 xã: Nhơn Khánh, Nhơn Hạnh, Nhơn Tân, Nhơn Mỹ.</t>
  </si>
  <si>
    <t>Đất xây dựng kho dự trữ quốc gia</t>
  </si>
  <si>
    <t>Đất cơ sở nghiên cứu khoa học</t>
  </si>
  <si>
    <t>Đất cơ sở dịch vụ về xã hội</t>
  </si>
  <si>
    <t>ĐẤT TỰ NHIÊN</t>
  </si>
  <si>
    <t>Đất xây dựng</t>
  </si>
  <si>
    <t xml:space="preserve">Đất ở </t>
  </si>
  <si>
    <t>Đất công trình dịch vụ - công cộng cấp đơn vị ở</t>
  </si>
  <si>
    <t>Đất cây xanh công cộng cấp đơn vị ở</t>
  </si>
  <si>
    <t>Đất đầu mối hạ tầng kỹ thuật (BCVT, XLCT, TRẠM 110kV, NMN)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</si>
  <si>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</si>
  <si>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</si>
  <si>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</si>
  <si>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</si>
  <si>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</si>
  <si>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</si>
  <si>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</si>
  <si>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</si>
  <si>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</si>
  <si>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</si>
  <si>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2.8.11</t>
  </si>
  <si>
    <t>2.8.12</t>
  </si>
  <si>
    <t>2.8.13</t>
  </si>
  <si>
    <t>2.8.14</t>
  </si>
  <si>
    <t>2.8.15</t>
  </si>
  <si>
    <t>2.8.16</t>
  </si>
  <si>
    <t xml:space="preserve">Tổng </t>
  </si>
  <si>
    <t>Dân số được cấp nước sạch (người)</t>
  </si>
  <si>
    <t>Dân số được sử dụng nước sạch, hợp vệ sinh (người)</t>
  </si>
  <si>
    <t>Tỷ lệ người dân được cấp nước sạch, hợp vệ sinh (%)</t>
  </si>
  <si>
    <t>I.1</t>
  </si>
  <si>
    <t>I.2</t>
  </si>
  <si>
    <t>Đường giao thông nội bộ</t>
  </si>
  <si>
    <t>Tổng số hộ</t>
  </si>
  <si>
    <t>CỘNG HÒA XÃ HỘI CHỦ NGHĨA VIỆT NAM</t>
  </si>
  <si>
    <t>Độc lập - Tự do - Hạnh phúc</t>
  </si>
  <si>
    <t>TM. ỦY BAN NHÂN DÂN</t>
  </si>
  <si>
    <t>- Chế biến, bảo quản nông, lâm, thủy sản; Sản xuất vật liệu, đồ gỗ, mây tre đan, gốm sứ, thủy tinh, dệt may, cơ khí nhở ở nông thôn; Xử lý, chế biến nguyên vật liệu phục vụ sản xuất ngành nghề ở nông thôn.</t>
  </si>
  <si>
    <t>- Sản xuất hàng thủ công mỹ nghệ.</t>
  </si>
  <si>
    <t>- Xây dựng, vận tải trong nội bộ xã, liên xã và các dịch vụ khác phục vụ sản xuất và đời sống dân cư nông thôn, nông lâm thủy sản.</t>
  </si>
  <si>
    <t>…</t>
  </si>
  <si>
    <t>Đường huyện quản lý (ĐH)</t>
  </si>
  <si>
    <t>Đường tỉnh quản lý (ĐT)</t>
  </si>
  <si>
    <t>I.3</t>
  </si>
  <si>
    <t>Diện tích (ha)</t>
  </si>
  <si>
    <r>
      <t>Khối lượng CTR sinh hoạt được thu gom (m</t>
    </r>
    <r>
      <rPr>
        <b/>
        <vertAlign val="superscript"/>
        <sz val="13"/>
        <rFont val="Times New Roman"/>
        <family val="1"/>
      </rPr>
      <t>3</t>
    </r>
    <r>
      <rPr>
        <b/>
        <sz val="13"/>
        <rFont val="Times New Roman"/>
        <family val="1"/>
      </rPr>
      <t>)</t>
    </r>
  </si>
  <si>
    <r>
      <t>Tổng số CTR sinh hoạt phát sinh (m</t>
    </r>
    <r>
      <rPr>
        <b/>
        <vertAlign val="superscript"/>
        <sz val="13"/>
        <rFont val="Times New Roman"/>
        <family val="1"/>
      </rPr>
      <t>3</t>
    </r>
    <r>
      <rPr>
        <b/>
        <sz val="13"/>
        <rFont val="Times New Roman"/>
        <family val="1"/>
      </rPr>
      <t>)</t>
    </r>
  </si>
  <si>
    <r>
      <t>Diện tích 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</si>
  <si>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r>
      <t>Diện tích 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</si>
  <si>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(Số liệu tính đến ngày 31/12/2023)</t>
  </si>
  <si>
    <t>PHÒNG KINH TẾ - HẠ TẦNG</t>
  </si>
  <si>
    <t xml:space="preserve">Đất trồng lúa nước còn lại </t>
  </si>
  <si>
    <t>HUYỆN CAO LỘC</t>
  </si>
  <si>
    <t xml:space="preserve">Thị trấn Cao Lộc </t>
  </si>
  <si>
    <t>Thị trấn Đồng Đăng</t>
  </si>
  <si>
    <t xml:space="preserve">Xã Hợp Thành </t>
  </si>
  <si>
    <t>Tên xã/thị trấn</t>
  </si>
  <si>
    <t>1</t>
  </si>
  <si>
    <t>2</t>
  </si>
  <si>
    <t>3</t>
  </si>
  <si>
    <t>Cao Lộc, ngày      tháng      năm 2024</t>
  </si>
  <si>
    <t>Thị trấn Cao Lộc</t>
  </si>
  <si>
    <t>TYT thị trấn Cao Lộc</t>
  </si>
  <si>
    <t>TYT xã Hợp Thành</t>
  </si>
  <si>
    <t>….</t>
  </si>
  <si>
    <t xml:space="preserve">II </t>
  </si>
  <si>
    <t>Xã Hợp Thành</t>
  </si>
  <si>
    <t>Thắng Công </t>
  </si>
  <si>
    <t>292 </t>
  </si>
  <si>
    <t>100 </t>
  </si>
  <si>
    <t>Thái Thuận </t>
  </si>
  <si>
    <t>224 </t>
  </si>
  <si>
    <t>Hòa Mỹ </t>
  </si>
  <si>
    <t>366 </t>
  </si>
  <si>
    <t>Nhơn Nghỉa Tây </t>
  </si>
  <si>
    <t>622 </t>
  </si>
  <si>
    <t>3.5</t>
  </si>
  <si>
    <t>Nhơn Nghĩa Đông </t>
  </si>
  <si>
    <t>246 </t>
  </si>
  <si>
    <t>3.6</t>
  </si>
  <si>
    <t>Phụ Ngọc </t>
  </si>
  <si>
    <t>291 </t>
  </si>
  <si>
    <t>3.7</t>
  </si>
  <si>
    <t>Mỹ Thạnh </t>
  </si>
  <si>
    <t>317 </t>
  </si>
  <si>
    <t>3.8</t>
  </si>
  <si>
    <t>An Thái </t>
  </si>
  <si>
    <t>757 </t>
  </si>
  <si>
    <t>(Số liệu đến 31/12/2023)</t>
  </si>
  <si>
    <t>Chỉ tiêu/Đơn vị</t>
  </si>
  <si>
    <t>Độ tăng (%)</t>
  </si>
  <si>
    <t>2021/2020</t>
  </si>
  <si>
    <t>2022/2021</t>
  </si>
  <si>
    <t>2023/2022</t>
  </si>
  <si>
    <t>GTSX theo giá so sánh 2010 (tỷ đồng)</t>
  </si>
  <si>
    <t>Thương mại - Dịch vụ</t>
  </si>
  <si>
    <t>Công nghiệp - Xây dựng</t>
  </si>
  <si>
    <t>Nông - Lâm - Ngư nghiệp</t>
  </si>
  <si>
    <t>GTGT theo giá hiện hành (tỷ đồng)</t>
  </si>
  <si>
    <t>Tốc độ tăng trưởng kinh tế (%)</t>
  </si>
  <si>
    <t xml:space="preserve">TB 3 năm: </t>
  </si>
  <si>
    <t>Tỷ lệ tăng dân số (%)</t>
  </si>
  <si>
    <t>Thu nhập bình quân đầu người (triệu đồng/người/năm)</t>
  </si>
  <si>
    <t>Mức tăng trưởng tổng giá trị sản phẩm theo giá so sánh (%)</t>
  </si>
  <si>
    <t>XIV</t>
  </si>
  <si>
    <t>CHI CỤC TRƯỞNG</t>
  </si>
  <si>
    <t>CHỦ TỊCH</t>
  </si>
  <si>
    <t>THỊ TRẤN CAO LỘC</t>
  </si>
  <si>
    <t>THỊ TRẤN ĐỒNG ĐĂNG</t>
  </si>
  <si>
    <t>XÃ HỢP THÀNH</t>
  </si>
  <si>
    <t>Cao Lộc, ngày  …...  tháng …... năm 2024</t>
  </si>
  <si>
    <t>Đơn vị tính: Đồng</t>
  </si>
  <si>
    <t>Chỉ tiêu</t>
  </si>
  <si>
    <t>TỔNG THU NGÂN SÁCH XÃ</t>
  </si>
  <si>
    <t>Các khoản thu được hưởng 100%</t>
  </si>
  <si>
    <t>Phí, lệ phí</t>
  </si>
  <si>
    <t xml:space="preserve">Thu từ quỹ đất công ích và hoa lợi công sản </t>
  </si>
  <si>
    <t>Thu từ hoạt động kinh tế và sự nghiệp</t>
  </si>
  <si>
    <t>Thu phạt, tịch thu khác theo quy định</t>
  </si>
  <si>
    <t>Thu từ tài sản được xác lập quyền sở hữu của nhà nước theo quy định</t>
  </si>
  <si>
    <t>Đóng góp của nhân dân theo quy định</t>
  </si>
  <si>
    <t xml:space="preserve">Đóng góp tự nguyện của các tổ chức, cá nhân </t>
  </si>
  <si>
    <t>Thu khác</t>
  </si>
  <si>
    <t>Các khoản thu phân chia theo tỷ lệ %</t>
  </si>
  <si>
    <t>Thuế sử dụng đất phi nông nghiệp</t>
  </si>
  <si>
    <t>Thuế sử dụng đất phi nông nghiệp thu từ hộ gia đình</t>
  </si>
  <si>
    <t>Lệ phí môn bài thu từ cá nhân, hộ kinh doanh</t>
  </si>
  <si>
    <t>Lệ phí trước bạ nhà, đất</t>
  </si>
  <si>
    <t>Các khoản thu phân chia khác do cấp tỉnh quy định</t>
  </si>
  <si>
    <t>Tiền sử dụng đất</t>
  </si>
  <si>
    <t>Thu viện trợ không hoàn lại trực tiếp cho xã (nếu có)</t>
  </si>
  <si>
    <t>IV</t>
  </si>
  <si>
    <t>Thu chuyển nguồn</t>
  </si>
  <si>
    <t>V</t>
  </si>
  <si>
    <t>Thu kết dư ngân sách năm trước</t>
  </si>
  <si>
    <t>VI</t>
  </si>
  <si>
    <t>Thu bổ sung từ ngân sách cấp trên</t>
  </si>
  <si>
    <t>Bổ sung cân đối ngân sách</t>
  </si>
  <si>
    <t>Bổ sung có mục tiêu</t>
  </si>
  <si>
    <t>TỔNG CHI NGÂN SÁCH XÃ</t>
  </si>
  <si>
    <t>Chi đầu tư phát triển</t>
  </si>
  <si>
    <t>Chi thường xuyên</t>
  </si>
  <si>
    <t>Chi cho công tác dân quân tự vệ, trật tự an toàn xã hội</t>
  </si>
  <si>
    <t>Chi giáo dục</t>
  </si>
  <si>
    <t>Chi ứng dựng, chuyển giao công nghệ</t>
  </si>
  <si>
    <t>Chi y tế</t>
  </si>
  <si>
    <t>Chi văn hóa, thông tin</t>
  </si>
  <si>
    <t>Chi phát thanh, truyền thanh</t>
  </si>
  <si>
    <t>Chi thể dục, thể thao</t>
  </si>
  <si>
    <t>Chi bảo vệ môi trường</t>
  </si>
  <si>
    <t>Chi các hoạt động kinh tế</t>
  </si>
  <si>
    <t>9.1</t>
  </si>
  <si>
    <t>Giao thông</t>
  </si>
  <si>
    <t>9.2</t>
  </si>
  <si>
    <t>Nông - lâm - thủy lợi - hải sản</t>
  </si>
  <si>
    <t>9.3</t>
  </si>
  <si>
    <t>Thị chính</t>
  </si>
  <si>
    <t>9.4</t>
  </si>
  <si>
    <t>Thương mại, du lịch</t>
  </si>
  <si>
    <t>9.5</t>
  </si>
  <si>
    <t>Các hoạt động kinh tế khác</t>
  </si>
  <si>
    <t>Chi quản lý Nhà nước, Đảng đoàn thể</t>
  </si>
  <si>
    <t>10.1</t>
  </si>
  <si>
    <t>Quản lý Nhà nước</t>
  </si>
  <si>
    <t>10.2</t>
  </si>
  <si>
    <t>Đảng Cộng sản Việt Nam</t>
  </si>
  <si>
    <t>10.3</t>
  </si>
  <si>
    <t>Mặt trận Tổ quốc Việt Nam</t>
  </si>
  <si>
    <t>10.4</t>
  </si>
  <si>
    <t>Đoàn Thanh niên Cộng sản HCM</t>
  </si>
  <si>
    <t>10.5</t>
  </si>
  <si>
    <t>Hội Liên hiệp Phụ nữ</t>
  </si>
  <si>
    <t>10.6</t>
  </si>
  <si>
    <t>Hội Cựu chiến binh</t>
  </si>
  <si>
    <t>10.7</t>
  </si>
  <si>
    <t>Hội Nông dân</t>
  </si>
  <si>
    <t>10.8</t>
  </si>
  <si>
    <t>Chi hỗ trợ khác (nếu có)</t>
  </si>
  <si>
    <t>Chi cho công tác xã hội</t>
  </si>
  <si>
    <t>11.1</t>
  </si>
  <si>
    <t>Trợ cấp hàng tháng cho cán bộ xã nghỉ việc theo chế độ quy định và trợ cấp khác</t>
  </si>
  <si>
    <t>11.2</t>
  </si>
  <si>
    <t>Trẻ mồ côi, người già không nơi nương tựa</t>
  </si>
  <si>
    <t>11.3</t>
  </si>
  <si>
    <t>Trợ cấp xã hội</t>
  </si>
  <si>
    <t>11.4</t>
  </si>
  <si>
    <t>Khác</t>
  </si>
  <si>
    <t>Chi khác</t>
  </si>
  <si>
    <t>Dự phòng</t>
  </si>
  <si>
    <t>Chi chuyển nguồn của ngân sách xã sang năm sau (nếu có)</t>
  </si>
  <si>
    <t>Chi nộp ngân sách cấp trên</t>
  </si>
  <si>
    <t>KẾT DƯ NGÂN SÁCH</t>
  </si>
  <si>
    <t>- Căn cứ Thông tư số 344/2016/TT-BTC ngày 30/12/2016 của Bộ Tài chính Quy định về quản lý ngân sách xã và các hoạt động tài chính khác của xã, phường, thị trấn</t>
  </si>
  <si>
    <t>PHÒNG TÀI CHÍNH - KẾ HOẠCH</t>
  </si>
  <si>
    <t>Năm 2021</t>
  </si>
  <si>
    <t>Năm 2022</t>
  </si>
  <si>
    <t>Năm 2023</t>
  </si>
  <si>
    <t>Tổng 
số hộ</t>
  </si>
  <si>
    <t>Số hộ 
nghèo</t>
  </si>
  <si>
    <t>Tỷ lệ 
hộ nghèo 
(%)</t>
  </si>
  <si>
    <t>CỤC THỐNG KÊ TỈNH LẠNG SƠN</t>
  </si>
  <si>
    <t>CHI CỤC THỐNG KÊ HUYỆN CAO LỘC</t>
  </si>
  <si>
    <t>A. GIÁ TRỊ GIA TĂNG</t>
  </si>
  <si>
    <t xml:space="preserve">B. CHỈ SỐ PHÁT TRIỂN </t>
  </si>
  <si>
    <t>CÔNG TY ĐIỆN LỰC TỈNH LẠNG SƠN</t>
  </si>
  <si>
    <t xml:space="preserve"> ĐIỆN LỰC HUYỆN CAO LỘC</t>
  </si>
  <si>
    <t>…..</t>
  </si>
  <si>
    <t xml:space="preserve">CÔNG TY CẤP THOÁT NƯỚC...	</t>
  </si>
  <si>
    <r>
      <rPr>
        <b/>
        <sz val="13"/>
        <color rgb="FFFF0000"/>
        <rFont val="Times New Roman"/>
        <family val="1"/>
      </rPr>
      <t>BIỂU 2.1</t>
    </r>
    <r>
      <rPr>
        <b/>
        <sz val="13"/>
        <rFont val="Times New Roman"/>
        <family val="1"/>
      </rPr>
      <t>: TỔNG HỢP THU, CHI NGÂN SÁCH KHU VỰC DỰ KIẾN THÀNH LẬP PHƯỜNG 
THUỘC THÀNH PHỐ LẠNG SƠN MỞ RỘNG NĂM 2023</t>
    </r>
  </si>
  <si>
    <r>
      <rPr>
        <b/>
        <sz val="13"/>
        <color rgb="FFFF0000"/>
        <rFont val="Times New Roman"/>
        <family val="1"/>
      </rPr>
      <t>BIỂU 2.2</t>
    </r>
    <r>
      <rPr>
        <b/>
        <sz val="13"/>
        <rFont val="Times New Roman"/>
        <family val="1"/>
      </rPr>
      <t xml:space="preserve">: TỶ LỆ HỘ NGHÈO  KHU VỰC DỰ KIẾN THÀNH LẬP PHƯỜNG 
THUỘC THÀNH PHỐ LẠNG SƠN MỞ RỘNG GIAI ĐOẠN 2021 - 2023 </t>
    </r>
  </si>
  <si>
    <r>
      <rPr>
        <b/>
        <sz val="13"/>
        <color rgb="FFFF0000"/>
        <rFont val="Times New Roman"/>
        <family val="1"/>
      </rPr>
      <t>BIỂU 2.3</t>
    </r>
    <r>
      <rPr>
        <b/>
        <sz val="13"/>
        <rFont val="Times New Roman"/>
        <family val="1"/>
      </rPr>
      <t xml:space="preserve">: TỔNG HỢP LAO ĐỘNG VIỆC LÀM  KHU VỰC DỰ KIẾN THÀNH LẬP PHƯỜNG 
THUỘC THÀNH PHỐ LẠNG SƠN MỞ RỘNG GIAI ĐOẠN 2021 - 2023 </t>
    </r>
  </si>
  <si>
    <r>
      <rPr>
        <b/>
        <sz val="13"/>
        <color rgb="FFFF0000"/>
        <rFont val="Times New Roman"/>
        <family val="1"/>
      </rPr>
      <t>BIỂU 2.4</t>
    </r>
    <r>
      <rPr>
        <b/>
        <sz val="13"/>
        <rFont val="Times New Roman"/>
        <family val="1"/>
      </rPr>
      <t xml:space="preserve">: HIỆN TRẠNG CƠ CẤU SỬ DỤNG ĐẤT KHU VỰC DỰ KIẾN THÀNH LẬP PHƯỜNG 
THUỘC THÀNH PHỐ LẠNG SƠN MỞ RỘNG  NĂM 2023 </t>
    </r>
  </si>
  <si>
    <r>
      <rPr>
        <b/>
        <sz val="13"/>
        <color rgb="FFFF0000"/>
        <rFont val="Times New Roman"/>
        <family val="1"/>
      </rPr>
      <t xml:space="preserve">BIỂU 2.5: </t>
    </r>
    <r>
      <rPr>
        <b/>
        <sz val="13"/>
        <rFont val="Times New Roman"/>
        <family val="1"/>
      </rPr>
      <t>KIỂM KÊ ĐẤT ĐAI  KHU VỰC DỰ KIẾN THÀNH LẬP PHƯỜNG 
THUỘC THÀNH PHỐ LẠNG SƠN MỞ RỘNG NĂM 2023</t>
    </r>
  </si>
  <si>
    <r>
      <rPr>
        <b/>
        <sz val="13"/>
        <color rgb="FFFF0000"/>
        <rFont val="Times New Roman"/>
        <family val="1"/>
      </rPr>
      <t>BIỂU 2.6:</t>
    </r>
    <r>
      <rPr>
        <b/>
        <sz val="13"/>
        <rFont val="Times New Roman"/>
        <family val="1"/>
      </rPr>
      <t xml:space="preserve"> TỔNG HỢP THU GOM, XỬ LÝ NƯỚC THẢI SINH HOẠT KHU VỰC DỰ KIẾN THÀNH LẬP PHƯỜNG THUỘC THÀNH PHỐ LẠNG SƠN MỞ RỘNG NĂM 2023</t>
    </r>
  </si>
  <si>
    <r>
      <rPr>
        <b/>
        <sz val="13"/>
        <color rgb="FFFF0000"/>
        <rFont val="Times New Roman"/>
        <family val="1"/>
      </rPr>
      <t>BIỂU 2.7:</t>
    </r>
    <r>
      <rPr>
        <b/>
        <sz val="13"/>
        <rFont val="Times New Roman"/>
        <family val="1"/>
      </rPr>
      <t xml:space="preserve"> TỔNG HỢP THU GOM CHẤT THẢI RẮN SINH HOẠT KHU VỰC DỰ KIẾN THÀNH LẬP PHƯỜNG THUỘC THÀNH PHỐ LẠNG SƠN MỞ RỘNG NĂM 2023</t>
    </r>
  </si>
  <si>
    <r>
      <rPr>
        <b/>
        <sz val="13"/>
        <color rgb="FFFF0000"/>
        <rFont val="Times New Roman"/>
        <family val="1"/>
      </rPr>
      <t>BIỂU 2.8</t>
    </r>
    <r>
      <rPr>
        <b/>
        <sz val="13"/>
        <rFont val="Times New Roman"/>
        <family val="1"/>
      </rPr>
      <t>: DANH MỤC CÔNG TRÌNH DỊCH VỤ - CÔNG CỘNG CẤP ĐƠN VỊ Ở  KHU VỰC DỰ KIẾN THÀNH LẬP PHƯỜNG THUỘC THÀNH PHỐ LẠNG SƠN MỞ RỘNG NĂM 2023</t>
    </r>
  </si>
  <si>
    <r>
      <rPr>
        <b/>
        <sz val="13"/>
        <color rgb="FFFF0000"/>
        <rFont val="Times New Roman"/>
        <family val="1"/>
      </rPr>
      <t>BIỂU 2.9:</t>
    </r>
    <r>
      <rPr>
        <b/>
        <sz val="13"/>
        <rFont val="Times New Roman"/>
        <family val="1"/>
      </rPr>
      <t xml:space="preserve"> TỔNG HỢP ĐẤT GIAO THÔNG KHU VỰC DỰ KIẾN THÀNH LẬP PHƯỜNG 
THUỘC THÀNH PHỐ LẠNG SƠN MỞ RỘNG NĂM 2023</t>
    </r>
  </si>
  <si>
    <r>
      <rPr>
        <b/>
        <sz val="13"/>
        <color rgb="FFFF0000"/>
        <rFont val="Times New Roman"/>
        <family val="1"/>
      </rPr>
      <t>BIỂU 2.10</t>
    </r>
    <r>
      <rPr>
        <b/>
        <sz val="13"/>
        <rFont val="Times New Roman"/>
        <family val="1"/>
      </rPr>
      <t>: THỐNG KÊ HỆ THỐNG CHIẾU SÁNG  KHU VỰC DỰ KIẾN THÀNH LẬP PHƯỜNG 
THUỘC THÀNH PHỐ LẠNG SƠN MỞ RỘNG NĂM 2023</t>
    </r>
  </si>
  <si>
    <r>
      <rPr>
        <b/>
        <sz val="12"/>
        <color rgb="FFFF0000"/>
        <rFont val="Times New Roman"/>
        <family val="1"/>
      </rPr>
      <t>BIỂU 2.11:</t>
    </r>
    <r>
      <rPr>
        <b/>
        <sz val="12"/>
        <rFont val="Times New Roman"/>
        <family val="1"/>
      </rPr>
      <t xml:space="preserve"> TỔNG HỢP DIỆN TÍCH ĐẤT CÂY XANH SỬ DỤNG CÔNG CỘNG  KHU VỰC DỰ KIẾN THÀNH LẬP PHƯỜNG 
THUỘC THÀNH PHỐ LẠNG SƠN MỞ RỘNG NĂM 2023</t>
    </r>
  </si>
  <si>
    <r>
      <rPr>
        <b/>
        <sz val="13"/>
        <color rgb="FFFF0000"/>
        <rFont val="Times New Roman"/>
        <family val="1"/>
      </rPr>
      <t>BIỂU 2.12</t>
    </r>
    <r>
      <rPr>
        <b/>
        <sz val="13"/>
        <rFont val="Times New Roman"/>
        <family val="1"/>
      </rPr>
      <t>: TỔNG HỢP ĐƯỜNG CỐNG THOÁT NƯỚC CHÍNH  KHU VỰC DỰ KIẾN THÀNH LẬP PHƯỜNG 
THUỘC THÀNH PHỐ LẠNG SƠN MỞ RỘNG NĂM 2023</t>
    </r>
  </si>
  <si>
    <r>
      <rPr>
        <b/>
        <sz val="13"/>
        <color rgb="FFFF0000"/>
        <rFont val="Times New Roman"/>
        <family val="1"/>
      </rPr>
      <t>BIỂU 2.13:</t>
    </r>
    <r>
      <rPr>
        <b/>
        <sz val="13"/>
        <rFont val="Times New Roman"/>
        <family val="1"/>
      </rPr>
      <t xml:space="preserve"> DANH MỤC DỰ ÁN ĐẦU TƯ XÂY DỰNG  KHU VỰC DỰ KIẾN THÀNH LẬP PHƯỜNG 
THUỘC THÀNH PHỐ LẠNG SƠN MỞ RỘNG NĂM 2023</t>
    </r>
  </si>
  <si>
    <r>
      <rPr>
        <b/>
        <sz val="13"/>
        <color rgb="FFFF0000"/>
        <rFont val="Times New Roman"/>
        <family val="1"/>
      </rPr>
      <t>BIỂU 2.14</t>
    </r>
    <r>
      <rPr>
        <b/>
        <sz val="13"/>
        <rFont val="Times New Roman"/>
        <family val="1"/>
      </rPr>
      <t>: CÁC CHỈ TIÊU KINH TẾ XÃ HỘI TRÊN ĐỊA BÀN 
DỰ KIẾN THÀNH LẬP PHƯỜNG THUỘC THÀNH PHỐ LẠNG SƠN MỞ RỘNG GIAI ĐOẠN 2021 - 2023</t>
    </r>
  </si>
  <si>
    <r>
      <rPr>
        <b/>
        <sz val="13"/>
        <color rgb="FFFF0000"/>
        <rFont val="Times New Roman"/>
        <family val="1"/>
      </rPr>
      <t xml:space="preserve">BIỂU 2.15: </t>
    </r>
    <r>
      <rPr>
        <b/>
        <sz val="13"/>
        <rFont val="Times New Roman"/>
        <family val="1"/>
      </rPr>
      <t>SẢN LƯỢNG ĐIỆN TIÊU THỤ VÀ HỆ THỐNG LƯỚI ĐIỆN  KHU VỰC DỰ KIẾN THÀNH LẬP PHƯỜNG THUỘC THÀNH PHỐ LẠNG SƠN MỞ RỘNG NĂM 2023</t>
    </r>
  </si>
  <si>
    <r>
      <rPr>
        <b/>
        <sz val="13"/>
        <color rgb="FFFF0000"/>
        <rFont val="Times New Roman"/>
        <family val="1"/>
      </rPr>
      <t>BIỂU 2.16:</t>
    </r>
    <r>
      <rPr>
        <b/>
        <sz val="13"/>
        <rFont val="Times New Roman"/>
        <family val="1"/>
      </rPr>
      <t xml:space="preserve"> HIỆN TRẠNG SỬ DỤNG NƯỚC SẠCH TẬP TRUNG VÀ NGUỒN NƯỚC HỢP VỆ SINH  KHU VỰC DỰ KIẾN THÀNH LẬP PHƯỜNG THUỘC THÀNH PHỐ LẠNG SƠN MỞ RỘNG NĂM 2023</t>
    </r>
  </si>
  <si>
    <t xml:space="preserve">(Số liệu tính đến ngày 31/12/2023) </t>
  </si>
  <si>
    <t xml:space="preserve">CHỦ TỊCH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</si>
</sst>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3" formatCode="_(* #,##0.00_);_(* \(#,##0.00\);_(* &quot;-&quot;??_);_(@_)"/>
    <numFmt numFmtId="164" formatCode="&quot;£&quot;#,##0;\-&quot;£&quot;#,##0"/>
    <numFmt numFmtId="165" formatCode="&quot;£&quot;#,##0;[Red]\-&quot;£&quot;#,##0"/>
    <numFmt numFmtId="166" formatCode="_-* #,##0_-;\-* #,##0_-;_-* &quot;-&quot;_-;_-@_-"/>
    <numFmt numFmtId="167" formatCode="_-* #,##0.00_-;\-* #,##0.00_-;_-* &quot;-&quot;??_-;_-@_-"/>
    <numFmt numFmtId="168" formatCode="_(* #,##0_);_(* \(#,##0\);_(* &quot;-&quot;??_);_(@_)"/>
    <numFmt numFmtId="169" formatCode="_-* #,##0.00\ _₫_-;\-* #,##0.00\ _₫_-;_-* &quot;-&quot;??\ _₫_-;_-@_-"/>
    <numFmt numFmtId="170" formatCode="#,##0;[Red]#,##0"/>
    <numFmt numFmtId="171" formatCode="#,##0.00;[Red]#,##0.00"/>
    <numFmt numFmtId="172" formatCode="_(* #,##0.0_);_(* \(#,##0.0\);_(* &quot;-&quot;??_);_(@_)"/>
    <numFmt numFmtId="173" formatCode="0.0"/>
    <numFmt numFmtId="174" formatCode="#,##0.0"/>
    <numFmt numFmtId="175" formatCode="#,##0.0;[Red]#,##0.0"/>
    <numFmt numFmtId="176" formatCode="0_);\(0\)"/>
    <numFmt numFmtId="177" formatCode="#,##0.0000"/>
    <numFmt numFmtId="178" formatCode="#,##0.0000;[Red]#,##0.0000"/>
    <numFmt numFmtId="179" formatCode="_(* #.;_(* \(#.;_(* &quot;-&quot;??_);_(@_ⴆ"/>
    <numFmt numFmtId="180" formatCode="\$#,##0\ ;&quot;($&quot;#,##0\)"/>
    <numFmt numFmtId="181" formatCode="&quot;US$&quot;#,##0_);&quot;(US$&quot;#,##0\)"/>
    <numFmt numFmtId="182" formatCode="_(* #,##0_);_(* \(#,##0\);_(* \-??_);_(@_)"/>
    <numFmt numFmtId="183" formatCode="_ * #,##0.00_)\ _$_ ;_ * \(#,##0.00\)\ _$_ ;_ * &quot;-&quot;??_)\ _$_ ;_ @_ "/>
    <numFmt numFmtId="184" formatCode="_-* #,##0.00\ _F_-;\-* #,##0.00\ _F_-;_-* &quot;-&quot;??\ _F_-;_-@_-"/>
    <numFmt numFmtId="185" formatCode="\$#,##0_);&quot;($&quot;#,##0\)"/>
    <numFmt numFmtId="186" formatCode="\$#,##0_);[Red]&quot;($&quot;#,##0\)"/>
    <numFmt numFmtId="187" formatCode="#,##0&quot; DM&quot;;\-#,##0&quot; DM&quot;"/>
    <numFmt numFmtId="188" formatCode="0.000%"/>
    <numFmt numFmtId="189" formatCode="\￥#,##0;&quot;￥-&quot;#,##0"/>
    <numFmt numFmtId="190" formatCode="00.000"/>
    <numFmt numFmtId="191" formatCode="_-* #,##0_-;\-* #,##0_-;_-* \-_-;_-@_-"/>
    <numFmt numFmtId="192" formatCode="_-* #,##0.00_-;\-* #,##0.00_-;_-* \-??_-;_-@_-"/>
    <numFmt numFmtId="193" formatCode="_-\$* #,##0_-;&quot;-$&quot;* #,##0_-;_-\$* \-_-;_-@_-"/>
    <numFmt numFmtId="194" formatCode="_-\$* #,##0.00_-;&quot;-$&quot;* #,##0.00_-;_-\$* \-??_-;_-@_-"/>
  </numFmts>
  <fonts count="105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1"/>
      <color indexed="8"/>
      <name val="Calibri"/>
      <family val="2"/>
    </font>
    <font>
      <sz val="12"/>
      <name val="VNI-Times"/>
    </font>
    <font>
      <b/>
      <sz val="13"/>
      <name val="Times New Roman"/>
      <family val="1"/>
      <charset val="163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name val=".VnTime"/>
      <family val="2"/>
    </font>
    <font>
      <sz val="13"/>
      <name val="Calibri Light"/>
      <family val="1"/>
      <scheme val="major"/>
    </font>
    <font>
      <sz val="10"/>
      <name val="Times New Roman"/>
      <family val="1"/>
    </font>
    <font>
      <sz val="13"/>
      <name val="VNI-Times"/>
    </font>
    <font>
      <sz val="13"/>
      <name val="Arial"/>
      <family val="2"/>
    </font>
    <font>
      <sz val="14"/>
      <name val="Times New Roman"/>
      <family val="1"/>
    </font>
    <font>
      <sz val="13"/>
      <name val="Calibri Light"/>
      <family val="1"/>
      <charset val="163"/>
      <scheme val="major"/>
    </font>
    <font>
      <b/>
      <sz val="13"/>
      <name val="Calibri Light"/>
      <family val="1"/>
      <charset val="163"/>
      <scheme val="maj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alibri Light"/>
      <family val="1"/>
      <charset val="163"/>
      <scheme val="major"/>
    </font>
    <font>
      <b/>
      <sz val="14"/>
      <name val="Times New Roman"/>
      <family val="1"/>
    </font>
    <font>
      <b/>
      <u/>
      <sz val="13"/>
      <name val="Times New Roman"/>
      <family val="1"/>
    </font>
    <font>
      <sz val="12"/>
      <color theme="1"/>
      <name val="Times New Roman"/>
      <family val="2"/>
    </font>
    <font>
      <sz val="8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  <charset val="163"/>
    </font>
    <font>
      <sz val="12"/>
      <name val="Arial"/>
      <family val="2"/>
    </font>
    <font>
      <sz val="12"/>
      <name val="Sylfaen"/>
      <family val="1"/>
    </font>
    <font>
      <sz val="12"/>
      <name val="Times New Roman"/>
      <family val="1"/>
      <charset val="163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Arial"/>
      <family val="2"/>
      <charset val="163"/>
    </font>
    <font>
      <sz val="11"/>
      <color rgb="FFFF0000"/>
      <name val="Calibri"/>
      <family val="2"/>
      <scheme val="minor"/>
    </font>
    <font>
      <b/>
      <sz val="13"/>
      <color rgb="FF000000"/>
      <name val="Times New Roman"/>
      <family val="1"/>
    </font>
    <font>
      <b/>
      <sz val="16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name val="Arial"/>
      <family val="2"/>
    </font>
    <font>
      <b/>
      <i/>
      <sz val="10"/>
      <name val="Arial"/>
      <family val="2"/>
      <charset val="163"/>
    </font>
    <font>
      <b/>
      <sz val="13"/>
      <color theme="1"/>
      <name val="Times New Roman"/>
      <family val="1"/>
    </font>
    <font>
      <b/>
      <sz val="13"/>
      <name val="Calibri Light"/>
      <family val="1"/>
      <scheme val="major"/>
    </font>
    <font>
      <b/>
      <sz val="10"/>
      <name val="Arial"/>
      <family val="2"/>
    </font>
    <font>
      <i/>
      <u/>
      <sz val="13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4"/>
      <name val="뼻뮝"/>
      <family val="3"/>
      <charset val="129"/>
    </font>
    <font>
      <b/>
      <sz val="12"/>
      <name val=".VnTime"/>
      <family val="2"/>
    </font>
    <font>
      <sz val="13"/>
      <color indexed="8"/>
      <name val="Times New Roman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4"/>
      <color indexed="8"/>
      <name val="Times New Roman"/>
      <family val="2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4"/>
      <name val=".VnTime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2"/>
      <name val="뼻뮝"/>
      <family val="3"/>
    </font>
    <font>
      <sz val="10"/>
      <name val="굴림체"/>
      <family val="3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3"/>
      <name val="Times New Roman"/>
      <family val="1"/>
      <charset val="163"/>
    </font>
    <font>
      <b/>
      <u/>
      <sz val="13"/>
      <name val="Times New Roman"/>
      <family val="1"/>
      <charset val="163"/>
    </font>
    <font>
      <b/>
      <u/>
      <sz val="12"/>
      <name val="Times New Roman"/>
      <family val="1"/>
    </font>
    <font>
      <b/>
      <vertAlign val="superscript"/>
      <sz val="13"/>
      <name val="Times New Roman"/>
      <family val="1"/>
    </font>
    <font>
      <b/>
      <sz val="13"/>
      <color rgb="FFFF0000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rgb="FFFF0000"/>
      <name val="Times New Roman"/>
      <family val="1"/>
    </font>
    <font>
      <b/>
      <sz val="13"/>
      <color rgb="FF0000CC"/>
      <name val="Times New Roman"/>
      <family val="1"/>
    </font>
    <font>
      <b/>
      <sz val="11"/>
      <name val="Times New Roman"/>
      <family val="1"/>
    </font>
    <font>
      <b/>
      <sz val="13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u/>
      <sz val="13"/>
      <color rgb="FFC00000"/>
      <name val="Times New Roman"/>
      <family val="1"/>
    </font>
    <font>
      <sz val="10"/>
      <color rgb="FFC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3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11">
    <xf numFmtId="0" fontId="0" fillId="0" borderId="0"/>
    <xf numFmtId="43" fontId="3" fillId="0" borderId="0" applyFont="0" applyFill="0" applyBorder="0" applyAlignment="0" applyProtection="0"/>
    <xf numFmtId="0" fontId="4" fillId="0" borderId="0">
      <alignment vertical="top"/>
    </xf>
    <xf numFmtId="0" fontId="5" fillId="0" borderId="0"/>
    <xf numFmtId="43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>
      <alignment vertical="top"/>
    </xf>
    <xf numFmtId="0" fontId="13" fillId="0" borderId="0"/>
    <xf numFmtId="0" fontId="9" fillId="0" borderId="0"/>
    <xf numFmtId="0" fontId="4" fillId="0" borderId="0">
      <alignment vertical="top"/>
    </xf>
    <xf numFmtId="0" fontId="9" fillId="0" borderId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26" fillId="0" borderId="0"/>
    <xf numFmtId="0" fontId="29" fillId="0" borderId="0"/>
    <xf numFmtId="43" fontId="4" fillId="0" borderId="0" applyFont="0" applyFill="0" applyBorder="0" applyAlignment="0" applyProtection="0"/>
    <xf numFmtId="0" fontId="31" fillId="0" borderId="0"/>
    <xf numFmtId="0" fontId="3" fillId="0" borderId="0"/>
    <xf numFmtId="0" fontId="4" fillId="0" borderId="0"/>
    <xf numFmtId="0" fontId="29" fillId="0" borderId="0">
      <alignment vertical="top"/>
    </xf>
    <xf numFmtId="0" fontId="4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50" fillId="0" borderId="0">
      <alignment vertical="top"/>
    </xf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7" borderId="0" applyNumberFormat="0" applyBorder="0" applyAlignment="0" applyProtection="0"/>
    <xf numFmtId="0" fontId="85" fillId="0" borderId="0"/>
    <xf numFmtId="0" fontId="55" fillId="0" borderId="0"/>
    <xf numFmtId="0" fontId="55" fillId="0" borderId="0"/>
    <xf numFmtId="0" fontId="57" fillId="24" borderId="32" applyNumberFormat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3" fillId="0" borderId="0" applyFill="0" applyBorder="0" applyAlignment="0" applyProtection="0"/>
    <xf numFmtId="180" fontId="13" fillId="0" borderId="0" applyFill="0" applyBorder="0" applyAlignment="0" applyProtection="0"/>
    <xf numFmtId="0" fontId="58" fillId="25" borderId="33" applyNumberFormat="0" applyAlignment="0" applyProtection="0"/>
    <xf numFmtId="0" fontId="13" fillId="0" borderId="0" applyFill="0" applyBorder="0" applyAlignment="0" applyProtection="0"/>
    <xf numFmtId="0" fontId="59" fillId="0" borderId="0" applyNumberFormat="0" applyFill="0" applyBorder="0" applyAlignment="0" applyProtection="0"/>
    <xf numFmtId="2" fontId="13" fillId="0" borderId="0" applyFill="0" applyBorder="0" applyAlignment="0" applyProtection="0"/>
    <xf numFmtId="0" fontId="60" fillId="8" borderId="0" applyNumberFormat="0" applyBorder="0" applyAlignment="0" applyProtection="0"/>
    <xf numFmtId="0" fontId="61" fillId="0" borderId="39" applyNumberFormat="0" applyAlignment="0" applyProtection="0"/>
    <xf numFmtId="0" fontId="61" fillId="0" borderId="40">
      <alignment horizontal="left" vertical="center"/>
    </xf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4" fillId="0" borderId="36" applyNumberFormat="0" applyFill="0" applyAlignment="0" applyProtection="0"/>
    <xf numFmtId="0" fontId="64" fillId="0" borderId="0" applyNumberFormat="0" applyFill="0" applyBorder="0" applyAlignment="0" applyProtection="0"/>
    <xf numFmtId="0" fontId="65" fillId="27" borderId="18" applyNumberFormat="0" applyAlignment="0"/>
    <xf numFmtId="0" fontId="66" fillId="11" borderId="32" applyNumberFormat="0" applyAlignment="0" applyProtection="0"/>
    <xf numFmtId="0" fontId="67" fillId="0" borderId="41" applyNumberFormat="0" applyFill="0" applyAlignment="0" applyProtection="0"/>
    <xf numFmtId="0" fontId="13" fillId="0" borderId="0" applyNumberFormat="0" applyFill="0" applyAlignment="0"/>
    <xf numFmtId="0" fontId="30" fillId="0" borderId="0" applyNumberFormat="0" applyFon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30" fillId="0" borderId="0" applyNumberFormat="0" applyFon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68" fillId="28" borderId="0" applyNumberFormat="0" applyBorder="0" applyAlignment="0" applyProtection="0"/>
    <xf numFmtId="0" fontId="13" fillId="0" borderId="0">
      <alignment horizontal="left"/>
    </xf>
    <xf numFmtId="181" fontId="69" fillId="0" borderId="0"/>
    <xf numFmtId="0" fontId="4" fillId="0" borderId="0">
      <alignment vertical="top"/>
    </xf>
    <xf numFmtId="0" fontId="3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53" fillId="0" borderId="0"/>
    <xf numFmtId="0" fontId="3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7" fillId="0" borderId="0"/>
    <xf numFmtId="0" fontId="70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26" borderId="38" applyNumberFormat="0" applyFont="0" applyAlignment="0" applyProtection="0"/>
    <xf numFmtId="0" fontId="4" fillId="26" borderId="38" applyNumberFormat="0" applyFont="0" applyAlignment="0" applyProtection="0"/>
    <xf numFmtId="167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72" fillId="24" borderId="37" applyNumberFormat="0" applyAlignment="0" applyProtection="0"/>
    <xf numFmtId="182" fontId="13" fillId="0" borderId="0" applyBorder="0" applyAlignment="0"/>
    <xf numFmtId="168" fontId="73" fillId="0" borderId="10" applyFont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68" fontId="73" fillId="0" borderId="10" applyFont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68" fontId="73" fillId="0" borderId="10" applyFont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0" fontId="50" fillId="0" borderId="0">
      <alignment vertical="top"/>
    </xf>
    <xf numFmtId="0" fontId="88" fillId="0" borderId="0" applyNumberFormat="0" applyFill="0" applyBorder="0" applyAlignment="0" applyProtection="0"/>
    <xf numFmtId="165" fontId="74" fillId="0" borderId="2">
      <alignment horizontal="right" vertical="center"/>
    </xf>
    <xf numFmtId="165" fontId="74" fillId="0" borderId="2">
      <alignment horizontal="right" vertical="center"/>
    </xf>
    <xf numFmtId="165" fontId="74" fillId="0" borderId="2">
      <alignment horizontal="right" vertical="center"/>
    </xf>
    <xf numFmtId="0" fontId="75" fillId="0" borderId="0" applyNumberFormat="0" applyFill="0" applyBorder="0" applyAlignment="0" applyProtection="0"/>
    <xf numFmtId="0" fontId="76" fillId="0" borderId="42" applyNumberFormat="0" applyFill="0" applyAlignment="0" applyProtection="0"/>
    <xf numFmtId="183" fontId="74" fillId="0" borderId="2">
      <alignment horizontal="center"/>
    </xf>
    <xf numFmtId="184" fontId="74" fillId="0" borderId="0"/>
    <xf numFmtId="164" fontId="74" fillId="0" borderId="1"/>
    <xf numFmtId="185" fontId="77" fillId="29" borderId="43">
      <alignment vertical="top"/>
    </xf>
    <xf numFmtId="185" fontId="80" fillId="0" borderId="44">
      <alignment horizontal="left" vertical="top"/>
    </xf>
    <xf numFmtId="0" fontId="81" fillId="0" borderId="44">
      <alignment horizontal="left" vertical="center"/>
    </xf>
    <xf numFmtId="0" fontId="52" fillId="30" borderId="18">
      <alignment horizontal="left" vertical="center"/>
    </xf>
    <xf numFmtId="186" fontId="78" fillId="31" borderId="43"/>
    <xf numFmtId="185" fontId="65" fillId="0" borderId="43">
      <alignment horizontal="left" vertical="top"/>
    </xf>
    <xf numFmtId="0" fontId="79" fillId="32" borderId="0">
      <alignment horizontal="left" vertical="center"/>
    </xf>
    <xf numFmtId="0" fontId="82" fillId="0" borderId="0" applyNumberFormat="0" applyFill="0" applyBorder="0" applyAlignment="0" applyProtection="0"/>
    <xf numFmtId="0" fontId="13" fillId="0" borderId="0" applyBorder="0" applyAlignment="0"/>
    <xf numFmtId="0" fontId="74" fillId="0" borderId="45" applyFont="0" applyBorder="0" applyAlignment="0">
      <alignment horizontal="center"/>
    </xf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74" fillId="0" borderId="45" applyFont="0" applyBorder="0" applyAlignment="0">
      <alignment horizontal="center"/>
    </xf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74" fillId="0" borderId="45" applyFont="0" applyBorder="0" applyAlignment="0">
      <alignment horizontal="center"/>
    </xf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2" fillId="0" borderId="0">
      <alignment vertical="center"/>
    </xf>
    <xf numFmtId="40" fontId="51" fillId="0" borderId="0" applyFont="0" applyFill="0" applyBorder="0" applyAlignment="0" applyProtection="0"/>
    <xf numFmtId="38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9" fontId="13" fillId="0" borderId="0" applyFill="0" applyBorder="0" applyAlignment="0" applyProtection="0"/>
    <xf numFmtId="0" fontId="83" fillId="0" borderId="0"/>
    <xf numFmtId="187" fontId="13" fillId="0" borderId="0" applyFill="0" applyBorder="0" applyAlignment="0" applyProtection="0"/>
    <xf numFmtId="188" fontId="13" fillId="0" borderId="0" applyFill="0" applyBorder="0" applyAlignment="0" applyProtection="0"/>
    <xf numFmtId="189" fontId="13" fillId="0" borderId="0" applyFill="0" applyBorder="0" applyAlignment="0" applyProtection="0"/>
    <xf numFmtId="190" fontId="13" fillId="0" borderId="0" applyFill="0" applyBorder="0" applyAlignment="0" applyProtection="0"/>
    <xf numFmtId="0" fontId="84" fillId="0" borderId="0"/>
    <xf numFmtId="0" fontId="30" fillId="0" borderId="0"/>
    <xf numFmtId="191" fontId="13" fillId="0" borderId="0" applyFill="0" applyBorder="0" applyAlignment="0" applyProtection="0"/>
    <xf numFmtId="192" fontId="13" fillId="0" borderId="0" applyFill="0" applyBorder="0" applyAlignment="0" applyProtection="0"/>
    <xf numFmtId="193" fontId="13" fillId="0" borderId="0" applyFill="0" applyBorder="0" applyAlignment="0" applyProtection="0"/>
    <xf numFmtId="186" fontId="13" fillId="0" borderId="0" applyFill="0" applyBorder="0" applyAlignment="0" applyProtection="0"/>
    <xf numFmtId="194" fontId="13" fillId="0" borderId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89" fillId="0" borderId="0" applyNumberForma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26" fillId="0" borderId="0"/>
    <xf numFmtId="0" fontId="8" fillId="0" borderId="0"/>
  </cellStyleXfs>
  <cellXfs count="8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168" fontId="1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72" fontId="1" fillId="0" borderId="1" xfId="1" applyNumberFormat="1" applyFont="1" applyFill="1" applyBorder="1" applyAlignment="1">
      <alignment horizontal="center" vertical="center" wrapText="1"/>
    </xf>
    <xf numFmtId="38" fontId="2" fillId="0" borderId="0" xfId="1" applyNumberFormat="1" applyFont="1" applyFill="1" applyAlignment="1">
      <alignment horizontal="right" vertical="center" wrapText="1"/>
    </xf>
    <xf numFmtId="172" fontId="2" fillId="0" borderId="0" xfId="1" applyNumberFormat="1" applyFont="1" applyFill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center" vertical="center" wrapText="1"/>
    </xf>
    <xf numFmtId="168" fontId="15" fillId="0" borderId="0" xfId="1" applyNumberFormat="1" applyFont="1" applyFill="1" applyAlignment="1">
      <alignment horizontal="right" vertical="center" wrapText="1"/>
    </xf>
    <xf numFmtId="0" fontId="2" fillId="0" borderId="0" xfId="8" applyFont="1" applyAlignment="1">
      <alignment horizontal="center" vertical="center"/>
    </xf>
    <xf numFmtId="43" fontId="2" fillId="0" borderId="0" xfId="1" applyFont="1" applyFill="1" applyBorder="1" applyAlignment="1">
      <alignment horizontal="right" vertical="center"/>
    </xf>
    <xf numFmtId="43" fontId="2" fillId="0" borderId="0" xfId="15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0" xfId="8" applyFont="1" applyAlignment="1">
      <alignment horizontal="center" vertical="center"/>
    </xf>
    <xf numFmtId="171" fontId="1" fillId="0" borderId="1" xfId="1" applyNumberFormat="1" applyFont="1" applyFill="1" applyBorder="1" applyAlignment="1">
      <alignment horizontal="right" vertical="center" wrapText="1"/>
    </xf>
    <xf numFmtId="0" fontId="33" fillId="0" borderId="0" xfId="0" applyFont="1"/>
    <xf numFmtId="0" fontId="21" fillId="0" borderId="1" xfId="0" applyFont="1" applyBorder="1" applyAlignment="1">
      <alignment horizontal="center" vertical="center" wrapText="1"/>
    </xf>
    <xf numFmtId="168" fontId="16" fillId="0" borderId="0" xfId="1" applyNumberFormat="1" applyFont="1" applyFill="1" applyBorder="1" applyAlignment="1">
      <alignment vertical="top"/>
    </xf>
    <xf numFmtId="168" fontId="16" fillId="0" borderId="0" xfId="1" applyNumberFormat="1" applyFont="1" applyFill="1" applyBorder="1" applyAlignment="1">
      <alignment horizontal="right" vertical="top"/>
    </xf>
    <xf numFmtId="38" fontId="1" fillId="0" borderId="1" xfId="1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justify" vertical="center" wrapText="1"/>
    </xf>
    <xf numFmtId="170" fontId="2" fillId="0" borderId="0" xfId="1" applyNumberFormat="1" applyFont="1" applyFill="1" applyBorder="1" applyAlignment="1">
      <alignment vertical="center" wrapText="1"/>
    </xf>
    <xf numFmtId="0" fontId="2" fillId="0" borderId="0" xfId="3" applyFont="1"/>
    <xf numFmtId="0" fontId="22" fillId="0" borderId="1" xfId="0" quotePrefix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2" fillId="2" borderId="1" xfId="0" quotePrefix="1" applyFont="1" applyFill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justify" vertical="center" wrapText="1"/>
    </xf>
    <xf numFmtId="4" fontId="11" fillId="0" borderId="9" xfId="0" applyNumberFormat="1" applyFont="1" applyBorder="1" applyAlignment="1">
      <alignment horizontal="right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justify" vertical="center" wrapText="1"/>
    </xf>
    <xf numFmtId="4" fontId="11" fillId="0" borderId="11" xfId="0" applyNumberFormat="1" applyFont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justify" vertical="center"/>
    </xf>
    <xf numFmtId="0" fontId="22" fillId="4" borderId="1" xfId="0" applyFont="1" applyFill="1" applyBorder="1" applyAlignment="1">
      <alignment horizontal="justify" vertical="center" wrapText="1"/>
    </xf>
    <xf numFmtId="0" fontId="21" fillId="4" borderId="1" xfId="0" applyFont="1" applyFill="1" applyBorder="1" applyAlignment="1">
      <alignment horizontal="left" vertical="center"/>
    </xf>
    <xf numFmtId="4" fontId="21" fillId="0" borderId="1" xfId="0" applyNumberFormat="1" applyFont="1" applyBorder="1" applyAlignment="1">
      <alignment horizontal="right" vertical="center" wrapText="1"/>
    </xf>
    <xf numFmtId="0" fontId="21" fillId="3" borderId="4" xfId="0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right" vertical="center"/>
    </xf>
    <xf numFmtId="177" fontId="21" fillId="3" borderId="1" xfId="0" applyNumberFormat="1" applyFont="1" applyFill="1" applyBorder="1" applyAlignment="1">
      <alignment horizontal="right" vertical="center"/>
    </xf>
    <xf numFmtId="0" fontId="36" fillId="0" borderId="0" xfId="0" applyFont="1"/>
    <xf numFmtId="0" fontId="0" fillId="0" borderId="0" xfId="0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" fillId="0" borderId="0" xfId="8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8" applyFont="1" applyAlignment="1">
      <alignment vertical="center" wrapText="1"/>
    </xf>
    <xf numFmtId="0" fontId="2" fillId="0" borderId="0" xfId="7" applyFont="1"/>
    <xf numFmtId="0" fontId="1" fillId="0" borderId="1" xfId="7" applyFont="1" applyBorder="1" applyAlignment="1">
      <alignment horizontal="center" vertical="center" wrapText="1"/>
    </xf>
    <xf numFmtId="0" fontId="1" fillId="0" borderId="1" xfId="7" applyFont="1" applyBorder="1" applyAlignment="1">
      <alignment horizontal="left" vertical="center" wrapText="1"/>
    </xf>
    <xf numFmtId="0" fontId="1" fillId="0" borderId="1" xfId="7" applyFont="1" applyBorder="1" applyAlignment="1">
      <alignment horizontal="center" vertical="center"/>
    </xf>
    <xf numFmtId="170" fontId="2" fillId="0" borderId="0" xfId="7" applyNumberFormat="1" applyFont="1"/>
    <xf numFmtId="0" fontId="6" fillId="0" borderId="1" xfId="7" applyFont="1" applyBorder="1" applyAlignment="1">
      <alignment horizontal="center" vertical="center"/>
    </xf>
    <xf numFmtId="0" fontId="1" fillId="0" borderId="1" xfId="7" quotePrefix="1" applyFont="1" applyBorder="1" applyAlignment="1">
      <alignment horizontal="left" vertical="center" wrapText="1"/>
    </xf>
    <xf numFmtId="0" fontId="7" fillId="0" borderId="1" xfId="7" applyFont="1" applyBorder="1" applyAlignment="1">
      <alignment horizontal="center" vertical="center"/>
    </xf>
    <xf numFmtId="0" fontId="11" fillId="0" borderId="0" xfId="7" applyFont="1"/>
    <xf numFmtId="0" fontId="12" fillId="0" borderId="0" xfId="7" applyFont="1"/>
    <xf numFmtId="170" fontId="22" fillId="0" borderId="6" xfId="23" applyNumberFormat="1" applyFont="1" applyFill="1" applyBorder="1" applyAlignment="1">
      <alignment horizontal="right" vertical="center" wrapText="1"/>
    </xf>
    <xf numFmtId="0" fontId="1" fillId="0" borderId="1" xfId="8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0" fontId="4" fillId="0" borderId="0" xfId="0" applyFont="1"/>
    <xf numFmtId="0" fontId="19" fillId="0" borderId="0" xfId="8" applyFont="1" applyAlignment="1">
      <alignment vertical="center"/>
    </xf>
    <xf numFmtId="0" fontId="6" fillId="0" borderId="0" xfId="8" applyFont="1" applyAlignment="1">
      <alignment vertical="center" wrapText="1"/>
    </xf>
    <xf numFmtId="0" fontId="2" fillId="0" borderId="0" xfId="8" applyFont="1" applyAlignment="1">
      <alignment vertical="center"/>
    </xf>
    <xf numFmtId="0" fontId="20" fillId="0" borderId="0" xfId="8" applyFont="1" applyAlignment="1">
      <alignment vertical="center"/>
    </xf>
    <xf numFmtId="0" fontId="2" fillId="0" borderId="6" xfId="8" applyFont="1" applyBorder="1" applyAlignment="1">
      <alignment horizontal="center" vertical="center" wrapText="1"/>
    </xf>
    <xf numFmtId="0" fontId="19" fillId="0" borderId="0" xfId="8" applyFont="1" applyAlignment="1">
      <alignment horizontal="center" vertical="center"/>
    </xf>
    <xf numFmtId="1" fontId="1" fillId="0" borderId="0" xfId="8" applyNumberFormat="1" applyFont="1" applyAlignment="1">
      <alignment horizontal="center" vertical="center" wrapText="1"/>
    </xf>
    <xf numFmtId="1" fontId="1" fillId="0" borderId="0" xfId="8" applyNumberFormat="1" applyFont="1" applyAlignment="1">
      <alignment horizontal="left" vertical="center" wrapText="1"/>
    </xf>
    <xf numFmtId="1" fontId="2" fillId="0" borderId="0" xfId="8" applyNumberFormat="1" applyFont="1" applyAlignment="1">
      <alignment horizontal="center" vertical="center" wrapText="1"/>
    </xf>
    <xf numFmtId="0" fontId="2" fillId="0" borderId="0" xfId="8" applyFont="1" applyAlignment="1">
      <alignment horizontal="left" vertical="center" wrapText="1"/>
    </xf>
    <xf numFmtId="0" fontId="14" fillId="0" borderId="0" xfId="8" applyFont="1" applyAlignment="1">
      <alignment vertical="center"/>
    </xf>
    <xf numFmtId="172" fontId="1" fillId="0" borderId="1" xfId="1" applyNumberFormat="1" applyFont="1" applyFill="1" applyBorder="1" applyAlignment="1">
      <alignment horizontal="right" vertical="center" wrapText="1"/>
    </xf>
    <xf numFmtId="172" fontId="2" fillId="0" borderId="0" xfId="1" applyNumberFormat="1" applyFont="1" applyFill="1" applyAlignment="1">
      <alignment horizontal="right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right" vertical="center"/>
    </xf>
    <xf numFmtId="177" fontId="21" fillId="5" borderId="1" xfId="0" applyNumberFormat="1" applyFont="1" applyFill="1" applyBorder="1" applyAlignment="1">
      <alignment horizontal="right" vertical="center"/>
    </xf>
    <xf numFmtId="0" fontId="0" fillId="5" borderId="0" xfId="0" applyFill="1"/>
    <xf numFmtId="0" fontId="2" fillId="0" borderId="5" xfId="8" applyFont="1" applyBorder="1" applyAlignment="1">
      <alignment horizontal="center" vertical="center" wrapText="1"/>
    </xf>
    <xf numFmtId="171" fontId="21" fillId="0" borderId="1" xfId="1" applyNumberFormat="1" applyFont="1" applyFill="1" applyBorder="1" applyAlignment="1">
      <alignment horizontal="right" vertical="center"/>
    </xf>
    <xf numFmtId="0" fontId="34" fillId="0" borderId="0" xfId="3" applyFont="1" applyAlignment="1">
      <alignment horizontal="center" vertical="center"/>
    </xf>
    <xf numFmtId="0" fontId="34" fillId="0" borderId="0" xfId="3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33" applyAlignment="1"/>
    <xf numFmtId="0" fontId="1" fillId="0" borderId="0" xfId="33" applyFont="1" applyAlignment="1">
      <alignment horizontal="center" vertical="center"/>
    </xf>
    <xf numFmtId="0" fontId="2" fillId="0" borderId="0" xfId="33" applyFont="1" applyAlignment="1">
      <alignment vertical="center"/>
    </xf>
    <xf numFmtId="0" fontId="7" fillId="0" borderId="0" xfId="7" applyFont="1" applyAlignment="1">
      <alignment vertical="center" wrapText="1"/>
    </xf>
    <xf numFmtId="0" fontId="1" fillId="0" borderId="1" xfId="33" applyFont="1" applyBorder="1" applyAlignment="1">
      <alignment horizontal="center" vertical="center" wrapText="1"/>
    </xf>
    <xf numFmtId="49" fontId="1" fillId="0" borderId="1" xfId="33" applyNumberFormat="1" applyFont="1" applyBorder="1" applyAlignment="1">
      <alignment vertical="center" wrapText="1"/>
    </xf>
    <xf numFmtId="171" fontId="1" fillId="0" borderId="1" xfId="23" applyNumberFormat="1" applyFont="1" applyFill="1" applyBorder="1" applyAlignment="1">
      <alignment horizontal="right" vertical="center"/>
    </xf>
    <xf numFmtId="174" fontId="1" fillId="0" borderId="1" xfId="32" applyNumberFormat="1" applyFont="1" applyFill="1" applyBorder="1" applyAlignment="1">
      <alignment horizontal="right" vertical="center" wrapText="1"/>
    </xf>
    <xf numFmtId="0" fontId="2" fillId="0" borderId="1" xfId="33" applyFont="1" applyBorder="1" applyAlignment="1">
      <alignment horizontal="left" vertical="center" wrapText="1"/>
    </xf>
    <xf numFmtId="171" fontId="44" fillId="0" borderId="0" xfId="33" applyNumberFormat="1" applyFont="1" applyAlignment="1">
      <alignment vertical="center"/>
    </xf>
    <xf numFmtId="0" fontId="1" fillId="0" borderId="22" xfId="33" applyFont="1" applyBorder="1" applyAlignment="1">
      <alignment horizontal="center" vertical="center" wrapText="1"/>
    </xf>
    <xf numFmtId="49" fontId="1" fillId="0" borderId="1" xfId="33" applyNumberFormat="1" applyFont="1" applyBorder="1" applyAlignment="1">
      <alignment horizontal="left" vertical="center" wrapText="1"/>
    </xf>
    <xf numFmtId="171" fontId="1" fillId="0" borderId="23" xfId="23" applyNumberFormat="1" applyFont="1" applyFill="1" applyBorder="1" applyAlignment="1">
      <alignment horizontal="right" vertical="center"/>
    </xf>
    <xf numFmtId="4" fontId="1" fillId="0" borderId="1" xfId="32" applyNumberFormat="1" applyFont="1" applyFill="1" applyBorder="1" applyAlignment="1">
      <alignment horizontal="right" vertical="center" wrapText="1"/>
    </xf>
    <xf numFmtId="171" fontId="2" fillId="0" borderId="1" xfId="28" applyNumberFormat="1" applyFont="1" applyBorder="1" applyAlignment="1">
      <alignment horizontal="justify" vertical="center" wrapText="1"/>
    </xf>
    <xf numFmtId="178" fontId="44" fillId="0" borderId="0" xfId="33" applyNumberFormat="1" applyFont="1" applyAlignment="1">
      <alignment vertical="center"/>
    </xf>
    <xf numFmtId="170" fontId="44" fillId="0" borderId="0" xfId="33" applyNumberFormat="1" applyFont="1" applyAlignment="1">
      <alignment vertical="center"/>
    </xf>
    <xf numFmtId="4" fontId="1" fillId="0" borderId="22" xfId="32" applyNumberFormat="1" applyFont="1" applyFill="1" applyBorder="1" applyAlignment="1">
      <alignment horizontal="right" vertical="center" wrapText="1"/>
    </xf>
    <xf numFmtId="49" fontId="2" fillId="0" borderId="1" xfId="33" quotePrefix="1" applyNumberFormat="1" applyFont="1" applyBorder="1" applyAlignment="1">
      <alignment horizontal="justify" vertical="center" wrapText="1"/>
    </xf>
    <xf numFmtId="0" fontId="29" fillId="0" borderId="0" xfId="33" applyFont="1" applyAlignment="1"/>
    <xf numFmtId="0" fontId="7" fillId="0" borderId="1" xfId="33" applyFont="1" applyBorder="1" applyAlignment="1">
      <alignment horizontal="center" vertical="center" wrapText="1"/>
    </xf>
    <xf numFmtId="49" fontId="7" fillId="0" borderId="1" xfId="33" applyNumberFormat="1" applyFont="1" applyBorder="1" applyAlignment="1">
      <alignment vertical="center" wrapText="1"/>
    </xf>
    <xf numFmtId="171" fontId="7" fillId="0" borderId="1" xfId="23" applyNumberFormat="1" applyFont="1" applyFill="1" applyBorder="1" applyAlignment="1">
      <alignment horizontal="right" vertical="center"/>
    </xf>
    <xf numFmtId="4" fontId="7" fillId="0" borderId="1" xfId="32" applyNumberFormat="1" applyFont="1" applyFill="1" applyBorder="1" applyAlignment="1">
      <alignment horizontal="right" vertical="center" wrapText="1"/>
    </xf>
    <xf numFmtId="179" fontId="7" fillId="0" borderId="1" xfId="23" applyNumberFormat="1" applyFont="1" applyFill="1" applyBorder="1" applyAlignment="1">
      <alignment horizontal="left" vertical="center" wrapText="1"/>
    </xf>
    <xf numFmtId="0" fontId="42" fillId="0" borderId="0" xfId="33" applyFont="1" applyAlignment="1"/>
    <xf numFmtId="0" fontId="2" fillId="0" borderId="24" xfId="33" applyFont="1" applyBorder="1" applyAlignment="1">
      <alignment horizontal="center" vertical="center" wrapText="1"/>
    </xf>
    <xf numFmtId="49" fontId="2" fillId="0" borderId="22" xfId="33" applyNumberFormat="1" applyFont="1" applyBorder="1" applyAlignment="1">
      <alignment vertical="center" wrapText="1"/>
    </xf>
    <xf numFmtId="171" fontId="2" fillId="0" borderId="25" xfId="23" applyNumberFormat="1" applyFont="1" applyFill="1" applyBorder="1" applyAlignment="1">
      <alignment horizontal="right" vertical="center"/>
    </xf>
    <xf numFmtId="43" fontId="2" fillId="0" borderId="22" xfId="23" applyFont="1" applyFill="1" applyBorder="1" applyAlignment="1">
      <alignment horizontal="left" vertical="center"/>
    </xf>
    <xf numFmtId="0" fontId="2" fillId="0" borderId="25" xfId="33" applyFont="1" applyBorder="1" applyAlignment="1">
      <alignment horizontal="justify" vertical="center" wrapText="1"/>
    </xf>
    <xf numFmtId="0" fontId="2" fillId="0" borderId="26" xfId="33" applyFont="1" applyBorder="1" applyAlignment="1">
      <alignment horizontal="center" vertical="center" wrapText="1"/>
    </xf>
    <xf numFmtId="49" fontId="2" fillId="0" borderId="25" xfId="33" applyNumberFormat="1" applyFont="1" applyBorder="1" applyAlignment="1">
      <alignment vertical="center" wrapText="1"/>
    </xf>
    <xf numFmtId="43" fontId="2" fillId="0" borderId="25" xfId="23" applyFont="1" applyFill="1" applyBorder="1" applyAlignment="1">
      <alignment horizontal="left" vertical="center"/>
    </xf>
    <xf numFmtId="0" fontId="2" fillId="0" borderId="27" xfId="33" applyFont="1" applyBorder="1" applyAlignment="1">
      <alignment horizontal="center" vertical="center" wrapText="1"/>
    </xf>
    <xf numFmtId="49" fontId="2" fillId="0" borderId="28" xfId="33" applyNumberFormat="1" applyFont="1" applyBorder="1" applyAlignment="1">
      <alignment vertical="center" wrapText="1"/>
    </xf>
    <xf numFmtId="43" fontId="2" fillId="0" borderId="28" xfId="23" applyFont="1" applyFill="1" applyBorder="1" applyAlignment="1">
      <alignment horizontal="left" vertical="center"/>
    </xf>
    <xf numFmtId="43" fontId="2" fillId="0" borderId="28" xfId="33" applyNumberFormat="1" applyFont="1" applyBorder="1" applyAlignment="1">
      <alignment horizontal="left" vertical="center" wrapText="1"/>
    </xf>
    <xf numFmtId="0" fontId="7" fillId="0" borderId="1" xfId="33" applyFont="1" applyBorder="1" applyAlignment="1">
      <alignment horizontal="left" vertical="center" wrapText="1"/>
    </xf>
    <xf numFmtId="0" fontId="2" fillId="0" borderId="29" xfId="33" applyFont="1" applyBorder="1" applyAlignment="1">
      <alignment horizontal="center" vertical="center" wrapText="1"/>
    </xf>
    <xf numFmtId="49" fontId="2" fillId="0" borderId="5" xfId="33" applyNumberFormat="1" applyFont="1" applyBorder="1" applyAlignment="1">
      <alignment vertical="center" wrapText="1"/>
    </xf>
    <xf numFmtId="171" fontId="2" fillId="0" borderId="5" xfId="23" applyNumberFormat="1" applyFont="1" applyFill="1" applyBorder="1" applyAlignment="1">
      <alignment horizontal="right" vertical="center"/>
    </xf>
    <xf numFmtId="4" fontId="2" fillId="0" borderId="5" xfId="32" applyNumberFormat="1" applyFont="1" applyFill="1" applyBorder="1" applyAlignment="1">
      <alignment horizontal="right" vertical="center" wrapText="1"/>
    </xf>
    <xf numFmtId="0" fontId="2" fillId="0" borderId="30" xfId="33" applyFont="1" applyBorder="1" applyAlignment="1">
      <alignment horizontal="left" vertical="center" wrapText="1"/>
    </xf>
    <xf numFmtId="0" fontId="2" fillId="0" borderId="20" xfId="33" applyFont="1" applyBorder="1" applyAlignment="1">
      <alignment horizontal="center" vertical="center" wrapText="1"/>
    </xf>
    <xf numFmtId="49" fontId="2" fillId="0" borderId="6" xfId="33" applyNumberFormat="1" applyFont="1" applyBorder="1" applyAlignment="1">
      <alignment vertical="center" wrapText="1"/>
    </xf>
    <xf numFmtId="171" fontId="2" fillId="0" borderId="6" xfId="23" applyNumberFormat="1" applyFont="1" applyFill="1" applyBorder="1" applyAlignment="1">
      <alignment horizontal="right" vertical="center"/>
    </xf>
    <xf numFmtId="4" fontId="2" fillId="0" borderId="6" xfId="32" applyNumberFormat="1" applyFont="1" applyFill="1" applyBorder="1" applyAlignment="1">
      <alignment horizontal="right" vertical="center" wrapText="1"/>
    </xf>
    <xf numFmtId="0" fontId="2" fillId="0" borderId="21" xfId="33" applyFont="1" applyBorder="1" applyAlignment="1">
      <alignment horizontal="left" vertical="center" wrapText="1"/>
    </xf>
    <xf numFmtId="171" fontId="42" fillId="0" borderId="0" xfId="33" applyNumberFormat="1" applyFont="1" applyAlignment="1"/>
    <xf numFmtId="0" fontId="2" fillId="0" borderId="21" xfId="33" applyFont="1" applyBorder="1" applyAlignment="1">
      <alignment horizontal="justify" vertical="center" wrapText="1"/>
    </xf>
    <xf numFmtId="49" fontId="2" fillId="0" borderId="7" xfId="33" applyNumberFormat="1" applyFont="1" applyBorder="1" applyAlignment="1">
      <alignment vertical="center" wrapText="1"/>
    </xf>
    <xf numFmtId="171" fontId="2" fillId="0" borderId="7" xfId="23" applyNumberFormat="1" applyFont="1" applyFill="1" applyBorder="1" applyAlignment="1">
      <alignment horizontal="right" vertical="center"/>
    </xf>
    <xf numFmtId="4" fontId="2" fillId="0" borderId="7" xfId="32" applyNumberFormat="1" applyFont="1" applyFill="1" applyBorder="1" applyAlignment="1">
      <alignment horizontal="right" vertical="center" wrapText="1"/>
    </xf>
    <xf numFmtId="49" fontId="2" fillId="0" borderId="31" xfId="33" applyNumberFormat="1" applyFont="1" applyBorder="1" applyAlignment="1">
      <alignment horizontal="justify" vertical="center" wrapText="1"/>
    </xf>
    <xf numFmtId="49" fontId="1" fillId="0" borderId="1" xfId="23" applyNumberFormat="1" applyFont="1" applyFill="1" applyBorder="1" applyAlignment="1" applyProtection="1">
      <alignment horizontal="left" vertical="center" wrapText="1"/>
    </xf>
    <xf numFmtId="171" fontId="1" fillId="0" borderId="1" xfId="33" applyNumberFormat="1" applyFont="1" applyBorder="1" applyAlignment="1">
      <alignment horizontal="right" vertical="center" wrapText="1"/>
    </xf>
    <xf numFmtId="49" fontId="1" fillId="0" borderId="1" xfId="28" applyNumberFormat="1" applyFont="1" applyBorder="1" applyAlignment="1">
      <alignment horizontal="justify" vertical="center" wrapText="1"/>
    </xf>
    <xf numFmtId="0" fontId="2" fillId="0" borderId="5" xfId="33" applyFont="1" applyBorder="1" applyAlignment="1">
      <alignment horizontal="center" vertical="center" wrapText="1"/>
    </xf>
    <xf numFmtId="49" fontId="2" fillId="0" borderId="5" xfId="23" applyNumberFormat="1" applyFont="1" applyFill="1" applyBorder="1" applyAlignment="1" applyProtection="1">
      <alignment horizontal="left" vertical="center" wrapText="1"/>
    </xf>
    <xf numFmtId="171" fontId="2" fillId="0" borderId="5" xfId="33" applyNumberFormat="1" applyFont="1" applyBorder="1" applyAlignment="1">
      <alignment horizontal="right" vertical="center" wrapText="1"/>
    </xf>
    <xf numFmtId="4" fontId="1" fillId="0" borderId="5" xfId="32" applyNumberFormat="1" applyFont="1" applyFill="1" applyBorder="1" applyAlignment="1">
      <alignment horizontal="right" vertical="center" wrapText="1"/>
    </xf>
    <xf numFmtId="49" fontId="2" fillId="0" borderId="5" xfId="28" applyNumberFormat="1" applyFont="1" applyBorder="1" applyAlignment="1">
      <alignment horizontal="justify" vertical="center" wrapText="1"/>
    </xf>
    <xf numFmtId="0" fontId="2" fillId="0" borderId="6" xfId="33" applyFont="1" applyBorder="1" applyAlignment="1">
      <alignment horizontal="center" vertical="center" wrapText="1"/>
    </xf>
    <xf numFmtId="0" fontId="22" fillId="0" borderId="6" xfId="33" applyFont="1" applyBorder="1" applyAlignment="1">
      <alignment horizontal="justify" vertical="center"/>
    </xf>
    <xf numFmtId="171" fontId="2" fillId="0" borderId="6" xfId="33" applyNumberFormat="1" applyFont="1" applyBorder="1" applyAlignment="1">
      <alignment horizontal="right" vertical="center" wrapText="1"/>
    </xf>
    <xf numFmtId="49" fontId="2" fillId="0" borderId="6" xfId="28" applyNumberFormat="1" applyFont="1" applyBorder="1" applyAlignment="1">
      <alignment horizontal="justify" vertical="center" wrapText="1"/>
    </xf>
    <xf numFmtId="0" fontId="22" fillId="0" borderId="6" xfId="33" applyFont="1" applyBorder="1" applyAlignment="1">
      <alignment horizontal="justify" vertical="center" wrapText="1"/>
    </xf>
    <xf numFmtId="171" fontId="2" fillId="0" borderId="6" xfId="33" applyNumberFormat="1" applyFont="1" applyBorder="1" applyAlignment="1">
      <alignment vertical="center" wrapText="1"/>
    </xf>
    <xf numFmtId="0" fontId="2" fillId="0" borderId="6" xfId="33" applyFont="1" applyBorder="1" applyAlignment="1">
      <alignment horizontal="left" vertical="center" wrapText="1"/>
    </xf>
    <xf numFmtId="0" fontId="2" fillId="0" borderId="6" xfId="28" applyFont="1" applyBorder="1" applyAlignment="1">
      <alignment horizontal="justify" vertical="center" wrapText="1"/>
    </xf>
    <xf numFmtId="0" fontId="22" fillId="0" borderId="7" xfId="33" applyFont="1" applyBorder="1" applyAlignment="1">
      <alignment horizontal="justify" vertical="center" wrapText="1"/>
    </xf>
    <xf numFmtId="171" fontId="2" fillId="0" borderId="7" xfId="33" applyNumberFormat="1" applyFont="1" applyBorder="1" applyAlignment="1">
      <alignment vertical="center" wrapText="1"/>
    </xf>
    <xf numFmtId="168" fontId="2" fillId="0" borderId="1" xfId="28" applyNumberFormat="1" applyFont="1" applyBorder="1" applyAlignment="1">
      <alignment horizontal="left" vertical="center" wrapText="1"/>
    </xf>
    <xf numFmtId="0" fontId="21" fillId="0" borderId="0" xfId="34" applyFont="1" applyAlignment="1">
      <alignment horizontal="center" vertical="center"/>
    </xf>
    <xf numFmtId="0" fontId="4" fillId="0" borderId="0" xfId="33" applyAlignment="1">
      <alignment horizontal="center"/>
    </xf>
    <xf numFmtId="43" fontId="2" fillId="0" borderId="0" xfId="23" applyFont="1" applyFill="1" applyAlignment="1"/>
    <xf numFmtId="43" fontId="47" fillId="0" borderId="0" xfId="23" applyFont="1" applyFill="1" applyAlignment="1">
      <alignment horizontal="center" vertical="center" wrapText="1"/>
    </xf>
    <xf numFmtId="43" fontId="47" fillId="0" borderId="0" xfId="23" applyFont="1" applyFill="1" applyAlignment="1" applyProtection="1">
      <alignment horizontal="center" vertical="center" wrapText="1"/>
    </xf>
    <xf numFmtId="43" fontId="15" fillId="0" borderId="0" xfId="23" applyFont="1" applyFill="1" applyAlignment="1">
      <alignment horizontal="center" vertical="center" wrapText="1"/>
    </xf>
    <xf numFmtId="43" fontId="48" fillId="0" borderId="0" xfId="23" applyFont="1" applyFill="1" applyAlignment="1">
      <alignment horizontal="center" vertical="center" wrapText="1"/>
    </xf>
    <xf numFmtId="43" fontId="2" fillId="0" borderId="0" xfId="23" applyFont="1" applyFill="1" applyAlignment="1">
      <alignment horizontal="center" vertical="center" wrapText="1"/>
    </xf>
    <xf numFmtId="43" fontId="12" fillId="0" borderId="0" xfId="23" applyFont="1" applyFill="1" applyAlignment="1">
      <alignment horizontal="center" vertical="center" wrapText="1"/>
    </xf>
    <xf numFmtId="0" fontId="19" fillId="0" borderId="0" xfId="8" applyFont="1" applyAlignment="1">
      <alignment horizontal="right" vertical="center"/>
    </xf>
    <xf numFmtId="0" fontId="1" fillId="0" borderId="0" xfId="8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4" fontId="0" fillId="5" borderId="0" xfId="0" applyNumberFormat="1" applyFill="1"/>
    <xf numFmtId="4" fontId="0" fillId="0" borderId="0" xfId="0" applyNumberFormat="1"/>
    <xf numFmtId="0" fontId="49" fillId="4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4" fontId="49" fillId="0" borderId="1" xfId="0" applyNumberFormat="1" applyFont="1" applyBorder="1" applyAlignment="1">
      <alignment horizontal="right" vertical="center"/>
    </xf>
    <xf numFmtId="177" fontId="0" fillId="5" borderId="0" xfId="0" applyNumberFormat="1" applyFill="1"/>
    <xf numFmtId="0" fontId="1" fillId="0" borderId="2" xfId="33" applyFont="1" applyBorder="1" applyAlignment="1">
      <alignment horizontal="center" vertical="center" wrapText="1"/>
    </xf>
    <xf numFmtId="0" fontId="45" fillId="0" borderId="0" xfId="33" applyFont="1" applyAlignment="1"/>
    <xf numFmtId="0" fontId="35" fillId="0" borderId="0" xfId="33" applyFont="1" applyAlignment="1"/>
    <xf numFmtId="0" fontId="11" fillId="0" borderId="6" xfId="33" applyFont="1" applyBorder="1" applyAlignment="1">
      <alignment horizontal="center" vertical="center" wrapText="1"/>
    </xf>
    <xf numFmtId="0" fontId="11" fillId="0" borderId="6" xfId="33" applyFont="1" applyBorder="1" applyAlignment="1">
      <alignment horizontal="justify" vertical="center" wrapText="1"/>
    </xf>
    <xf numFmtId="4" fontId="11" fillId="0" borderId="6" xfId="33" applyNumberFormat="1" applyFont="1" applyBorder="1" applyAlignment="1">
      <alignment horizontal="right" vertical="center"/>
    </xf>
    <xf numFmtId="43" fontId="15" fillId="0" borderId="0" xfId="23" applyFont="1" applyFill="1" applyAlignment="1"/>
    <xf numFmtId="0" fontId="21" fillId="0" borderId="1" xfId="33" applyFont="1" applyBorder="1" applyAlignment="1">
      <alignment horizontal="center" vertical="center"/>
    </xf>
    <xf numFmtId="4" fontId="21" fillId="0" borderId="1" xfId="33" applyNumberFormat="1" applyFont="1" applyBorder="1" applyAlignment="1">
      <alignment horizontal="right" vertical="center"/>
    </xf>
    <xf numFmtId="0" fontId="21" fillId="0" borderId="1" xfId="33" applyFont="1" applyBorder="1" applyAlignment="1">
      <alignment horizontal="left" vertical="center" wrapText="1"/>
    </xf>
    <xf numFmtId="0" fontId="21" fillId="0" borderId="1" xfId="33" applyFont="1" applyBorder="1" applyAlignment="1">
      <alignment horizontal="left" vertical="center"/>
    </xf>
    <xf numFmtId="4" fontId="21" fillId="0" borderId="1" xfId="33" applyNumberFormat="1" applyFont="1" applyBorder="1" applyAlignment="1">
      <alignment horizontal="right" vertical="center" wrapText="1"/>
    </xf>
    <xf numFmtId="0" fontId="12" fillId="0" borderId="0" xfId="7" quotePrefix="1" applyFont="1" applyAlignment="1">
      <alignment horizontal="left" vertical="center" wrapText="1"/>
    </xf>
    <xf numFmtId="4" fontId="22" fillId="0" borderId="6" xfId="33" applyNumberFormat="1" applyFont="1" applyBorder="1" applyAlignment="1">
      <alignment horizontal="right" vertical="center" wrapText="1"/>
    </xf>
    <xf numFmtId="0" fontId="22" fillId="0" borderId="5" xfId="33" applyFont="1" applyBorder="1" applyAlignment="1">
      <alignment horizontal="justify" vertical="center"/>
    </xf>
    <xf numFmtId="4" fontId="22" fillId="0" borderId="7" xfId="33" applyNumberFormat="1" applyFont="1" applyBorder="1" applyAlignment="1">
      <alignment horizontal="right" vertical="center"/>
    </xf>
    <xf numFmtId="0" fontId="22" fillId="0" borderId="7" xfId="33" applyFont="1" applyBorder="1" applyAlignment="1">
      <alignment horizontal="center" vertical="center" wrapText="1"/>
    </xf>
    <xf numFmtId="0" fontId="22" fillId="0" borderId="7" xfId="33" applyFont="1" applyBorder="1" applyAlignment="1">
      <alignment horizontal="center" vertical="center"/>
    </xf>
    <xf numFmtId="4" fontId="22" fillId="0" borderId="6" xfId="33" applyNumberFormat="1" applyFont="1" applyBorder="1" applyAlignment="1">
      <alignment horizontal="right" vertical="center"/>
    </xf>
    <xf numFmtId="0" fontId="22" fillId="0" borderId="6" xfId="33" applyFont="1" applyBorder="1" applyAlignment="1">
      <alignment horizontal="center" vertical="center" wrapText="1"/>
    </xf>
    <xf numFmtId="0" fontId="22" fillId="0" borderId="6" xfId="33" applyFont="1" applyBorder="1" applyAlignment="1">
      <alignment horizontal="center" vertical="center"/>
    </xf>
    <xf numFmtId="0" fontId="11" fillId="0" borderId="6" xfId="33" applyFont="1" applyBorder="1" applyAlignment="1">
      <alignment horizontal="center" vertical="center"/>
    </xf>
    <xf numFmtId="4" fontId="22" fillId="0" borderId="5" xfId="33" applyNumberFormat="1" applyFont="1" applyBorder="1" applyAlignment="1">
      <alignment horizontal="right" vertical="center"/>
    </xf>
    <xf numFmtId="0" fontId="22" fillId="0" borderId="5" xfId="33" applyFont="1" applyBorder="1" applyAlignment="1">
      <alignment horizontal="left" vertical="center" wrapText="1"/>
    </xf>
    <xf numFmtId="0" fontId="22" fillId="0" borderId="5" xfId="33" applyFont="1" applyBorder="1" applyAlignment="1">
      <alignment horizontal="center" vertical="center"/>
    </xf>
    <xf numFmtId="171" fontId="2" fillId="0" borderId="0" xfId="23" applyNumberFormat="1" applyFont="1" applyFill="1" applyBorder="1" applyAlignment="1">
      <alignment horizontal="left" vertical="center"/>
    </xf>
    <xf numFmtId="0" fontId="2" fillId="0" borderId="0" xfId="33" applyFont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right" vertical="center"/>
    </xf>
    <xf numFmtId="171" fontId="22" fillId="0" borderId="5" xfId="23" applyNumberFormat="1" applyFont="1" applyFill="1" applyBorder="1" applyAlignment="1">
      <alignment horizontal="right" vertical="center"/>
    </xf>
    <xf numFmtId="3" fontId="22" fillId="0" borderId="0" xfId="15" applyNumberFormat="1" applyFont="1" applyFill="1" applyBorder="1" applyAlignment="1">
      <alignment horizontal="center" vertical="center" wrapText="1"/>
    </xf>
    <xf numFmtId="175" fontId="2" fillId="0" borderId="1" xfId="15" applyNumberFormat="1" applyFont="1" applyFill="1" applyBorder="1" applyAlignment="1">
      <alignment horizontal="right" vertical="center" wrapText="1"/>
    </xf>
    <xf numFmtId="175" fontId="11" fillId="0" borderId="15" xfId="23" applyNumberFormat="1" applyFont="1" applyFill="1" applyBorder="1" applyAlignment="1">
      <alignment horizontal="right" vertical="center" wrapText="1"/>
    </xf>
    <xf numFmtId="175" fontId="11" fillId="0" borderId="6" xfId="23" applyNumberFormat="1" applyFont="1" applyFill="1" applyBorder="1" applyAlignment="1">
      <alignment horizontal="right" vertical="center" wrapText="1"/>
    </xf>
    <xf numFmtId="175" fontId="11" fillId="0" borderId="19" xfId="23" applyNumberFormat="1" applyFont="1" applyFill="1" applyBorder="1" applyAlignment="1">
      <alignment horizontal="right" vertical="center" wrapText="1"/>
    </xf>
    <xf numFmtId="0" fontId="1" fillId="0" borderId="0" xfId="3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0" xfId="3" applyFont="1"/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center"/>
    </xf>
    <xf numFmtId="3" fontId="1" fillId="0" borderId="1" xfId="7" applyNumberFormat="1" applyFont="1" applyBorder="1" applyAlignment="1">
      <alignment horizontal="center" vertical="center"/>
    </xf>
    <xf numFmtId="2" fontId="1" fillId="0" borderId="1" xfId="7" applyNumberFormat="1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 wrapText="1"/>
    </xf>
    <xf numFmtId="0" fontId="6" fillId="0" borderId="5" xfId="7" quotePrefix="1" applyFont="1" applyBorder="1" applyAlignment="1">
      <alignment horizontal="left" vertical="center" wrapText="1"/>
    </xf>
    <xf numFmtId="0" fontId="6" fillId="0" borderId="5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 wrapText="1"/>
    </xf>
    <xf numFmtId="0" fontId="6" fillId="0" borderId="6" xfId="7" quotePrefix="1" applyFont="1" applyBorder="1" applyAlignment="1">
      <alignment horizontal="left" vertical="center" wrapText="1"/>
    </xf>
    <xf numFmtId="0" fontId="6" fillId="0" borderId="6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 wrapText="1"/>
    </xf>
    <xf numFmtId="0" fontId="6" fillId="0" borderId="7" xfId="7" quotePrefix="1" applyFont="1" applyBorder="1" applyAlignment="1">
      <alignment horizontal="left" vertical="center" wrapText="1"/>
    </xf>
    <xf numFmtId="0" fontId="6" fillId="0" borderId="7" xfId="7" applyFont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right" vertical="center"/>
    </xf>
    <xf numFmtId="171" fontId="2" fillId="0" borderId="0" xfId="23" applyNumberFormat="1" applyFont="1" applyFill="1" applyBorder="1" applyAlignment="1">
      <alignment horizontal="right" vertical="center"/>
    </xf>
    <xf numFmtId="0" fontId="21" fillId="0" borderId="0" xfId="3" applyFont="1" applyAlignment="1">
      <alignment horizontal="right" vertical="center"/>
    </xf>
    <xf numFmtId="0" fontId="21" fillId="0" borderId="0" xfId="3" applyFont="1" applyAlignment="1">
      <alignment horizontal="right"/>
    </xf>
    <xf numFmtId="0" fontId="1" fillId="0" borderId="0" xfId="3" applyFont="1" applyAlignment="1">
      <alignment horizontal="right"/>
    </xf>
    <xf numFmtId="0" fontId="33" fillId="0" borderId="0" xfId="0" applyFont="1" applyAlignment="1">
      <alignment horizontal="right"/>
    </xf>
    <xf numFmtId="43" fontId="28" fillId="0" borderId="0" xfId="23" applyFont="1" applyFill="1" applyAlignment="1"/>
    <xf numFmtId="43" fontId="28" fillId="0" borderId="0" xfId="23" applyFont="1" applyFill="1" applyAlignment="1">
      <alignment horizontal="center" vertical="center" wrapText="1"/>
    </xf>
    <xf numFmtId="49" fontId="2" fillId="0" borderId="0" xfId="6" applyNumberFormat="1" applyFont="1" applyAlignment="1">
      <alignment horizontal="center" vertical="center"/>
    </xf>
    <xf numFmtId="49" fontId="2" fillId="0" borderId="0" xfId="6" applyNumberFormat="1" applyFont="1" applyAlignment="1">
      <alignment vertical="center"/>
    </xf>
    <xf numFmtId="49" fontId="1" fillId="0" borderId="1" xfId="6" applyNumberFormat="1" applyFont="1" applyBorder="1" applyAlignment="1">
      <alignment horizontal="center" vertical="center" wrapText="1"/>
    </xf>
    <xf numFmtId="0" fontId="2" fillId="0" borderId="1" xfId="6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75" fontId="1" fillId="0" borderId="1" xfId="8" applyNumberFormat="1" applyFont="1" applyBorder="1" applyAlignment="1">
      <alignment horizontal="right" vertical="center" wrapText="1"/>
    </xf>
    <xf numFmtId="0" fontId="2" fillId="0" borderId="1" xfId="8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justify" vertical="center" wrapText="1"/>
    </xf>
    <xf numFmtId="170" fontId="7" fillId="0" borderId="1" xfId="8" applyNumberFormat="1" applyFont="1" applyBorder="1" applyAlignment="1">
      <alignment horizontal="right" vertical="center" wrapText="1"/>
    </xf>
    <xf numFmtId="0" fontId="6" fillId="0" borderId="1" xfId="8" applyFont="1" applyBorder="1" applyAlignment="1">
      <alignment horizontal="center" vertical="center" wrapText="1"/>
    </xf>
    <xf numFmtId="0" fontId="7" fillId="0" borderId="0" xfId="8" applyFont="1" applyAlignment="1">
      <alignment horizontal="center" vertical="center"/>
    </xf>
    <xf numFmtId="49" fontId="22" fillId="0" borderId="6" xfId="0" applyNumberFormat="1" applyFont="1" applyBorder="1" applyAlignment="1">
      <alignment vertical="center" wrapText="1"/>
    </xf>
    <xf numFmtId="0" fontId="22" fillId="0" borderId="6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center" wrapText="1"/>
    </xf>
    <xf numFmtId="174" fontId="22" fillId="0" borderId="1" xfId="0" applyNumberFormat="1" applyFont="1" applyBorder="1" applyAlignment="1">
      <alignment horizontal="right"/>
    </xf>
    <xf numFmtId="171" fontId="2" fillId="0" borderId="1" xfId="0" applyNumberFormat="1" applyFont="1" applyBorder="1" applyAlignment="1">
      <alignment horizontal="justify" vertical="center" wrapText="1"/>
    </xf>
    <xf numFmtId="0" fontId="11" fillId="0" borderId="15" xfId="6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175" fontId="11" fillId="0" borderId="15" xfId="27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175" fontId="11" fillId="0" borderId="6" xfId="27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9" xfId="6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left" vertical="center" wrapText="1"/>
    </xf>
    <xf numFmtId="175" fontId="11" fillId="0" borderId="19" xfId="27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49" fontId="22" fillId="0" borderId="1" xfId="0" applyNumberFormat="1" applyFont="1" applyBorder="1" applyAlignment="1">
      <alignment vertical="center" wrapText="1"/>
    </xf>
    <xf numFmtId="175" fontId="7" fillId="0" borderId="1" xfId="8" applyNumberFormat="1" applyFont="1" applyBorder="1" applyAlignment="1">
      <alignment horizontal="right" vertical="center" wrapText="1"/>
    </xf>
    <xf numFmtId="49" fontId="2" fillId="0" borderId="1" xfId="6" applyNumberFormat="1" applyFont="1" applyBorder="1" applyAlignment="1">
      <alignment horizontal="left" vertical="center" wrapText="1"/>
    </xf>
    <xf numFmtId="49" fontId="2" fillId="0" borderId="1" xfId="6" applyNumberFormat="1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11" fillId="0" borderId="15" xfId="0" applyFont="1" applyBorder="1"/>
    <xf numFmtId="0" fontId="6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/>
    <xf numFmtId="0" fontId="6" fillId="0" borderId="19" xfId="0" applyFont="1" applyBorder="1" applyAlignment="1">
      <alignment horizontal="center" vertical="center"/>
    </xf>
    <xf numFmtId="0" fontId="11" fillId="0" borderId="19" xfId="0" applyFont="1" applyBorder="1"/>
    <xf numFmtId="170" fontId="2" fillId="0" borderId="1" xfId="15" applyNumberFormat="1" applyFont="1" applyFill="1" applyBorder="1" applyAlignment="1">
      <alignment horizontal="right" vertical="center" wrapText="1"/>
    </xf>
    <xf numFmtId="170" fontId="11" fillId="0" borderId="15" xfId="0" applyNumberFormat="1" applyFont="1" applyBorder="1" applyAlignment="1">
      <alignment horizontal="right"/>
    </xf>
    <xf numFmtId="170" fontId="11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/>
    <xf numFmtId="170" fontId="11" fillId="0" borderId="7" xfId="0" applyNumberFormat="1" applyFont="1" applyBorder="1" applyAlignment="1">
      <alignment horizontal="right"/>
    </xf>
    <xf numFmtId="0" fontId="22" fillId="0" borderId="5" xfId="6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vertical="center" wrapText="1"/>
    </xf>
    <xf numFmtId="171" fontId="22" fillId="0" borderId="5" xfId="27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justify" vertical="center"/>
    </xf>
    <xf numFmtId="0" fontId="11" fillId="0" borderId="7" xfId="6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vertical="center" wrapText="1"/>
    </xf>
    <xf numFmtId="171" fontId="22" fillId="0" borderId="7" xfId="27" applyNumberFormat="1" applyFont="1" applyBorder="1" applyAlignment="1">
      <alignment horizontal="right" vertical="center" wrapText="1"/>
    </xf>
    <xf numFmtId="49" fontId="22" fillId="0" borderId="7" xfId="0" applyNumberFormat="1" applyFont="1" applyBorder="1" applyAlignment="1">
      <alignment vertical="center"/>
    </xf>
    <xf numFmtId="0" fontId="22" fillId="0" borderId="6" xfId="6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6" fillId="0" borderId="6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/>
    <xf numFmtId="0" fontId="19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72" fontId="1" fillId="0" borderId="1" xfId="8" applyNumberFormat="1" applyFont="1" applyBorder="1" applyAlignment="1">
      <alignment horizontal="center" vertical="center" wrapText="1"/>
    </xf>
    <xf numFmtId="38" fontId="1" fillId="0" borderId="1" xfId="8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8" applyFont="1" applyBorder="1" applyAlignment="1">
      <alignment horizontal="justify" vertical="center" wrapText="1"/>
    </xf>
    <xf numFmtId="0" fontId="1" fillId="0" borderId="1" xfId="8" applyFont="1" applyBorder="1" applyAlignment="1">
      <alignment horizontal="right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0" fontId="1" fillId="0" borderId="1" xfId="8" applyNumberFormat="1" applyFont="1" applyBorder="1" applyAlignment="1">
      <alignment horizontal="right" vertical="center"/>
    </xf>
    <xf numFmtId="0" fontId="21" fillId="0" borderId="0" xfId="16" applyFont="1" applyAlignment="1">
      <alignment horizontal="justify" vertical="center" wrapText="1"/>
    </xf>
    <xf numFmtId="0" fontId="22" fillId="0" borderId="0" xfId="16" applyFont="1" applyAlignment="1">
      <alignment vertical="center" wrapText="1"/>
    </xf>
    <xf numFmtId="0" fontId="21" fillId="0" borderId="1" xfId="8" applyFont="1" applyBorder="1" applyAlignment="1">
      <alignment horizontal="center" vertical="center" wrapText="1"/>
    </xf>
    <xf numFmtId="49" fontId="21" fillId="0" borderId="1" xfId="8" applyNumberFormat="1" applyFont="1" applyBorder="1" applyAlignment="1">
      <alignment horizontal="center" vertical="center" wrapText="1"/>
    </xf>
    <xf numFmtId="38" fontId="21" fillId="0" borderId="1" xfId="8" applyNumberFormat="1" applyFont="1" applyBorder="1" applyAlignment="1">
      <alignment horizontal="center" vertical="center" wrapText="1"/>
    </xf>
    <xf numFmtId="172" fontId="21" fillId="0" borderId="1" xfId="8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70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1" fontId="1" fillId="0" borderId="1" xfId="8" applyNumberFormat="1" applyFont="1" applyBorder="1" applyAlignment="1">
      <alignment horizontal="center" vertical="center"/>
    </xf>
    <xf numFmtId="0" fontId="21" fillId="0" borderId="1" xfId="9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24" applyFont="1" applyBorder="1" applyAlignment="1">
      <alignment vertical="center" wrapText="1"/>
    </xf>
    <xf numFmtId="0" fontId="22" fillId="0" borderId="1" xfId="8" applyFon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21" fillId="0" borderId="1" xfId="24" applyFont="1" applyBorder="1" applyAlignment="1">
      <alignment horizontal="left" vertical="center" wrapText="1"/>
    </xf>
    <xf numFmtId="0" fontId="22" fillId="0" borderId="5" xfId="9" applyFont="1" applyBorder="1" applyAlignment="1">
      <alignment horizontal="center" vertical="center"/>
    </xf>
    <xf numFmtId="0" fontId="22" fillId="0" borderId="5" xfId="24" applyFont="1" applyBorder="1" applyAlignment="1">
      <alignment horizontal="left" vertical="center" wrapText="1"/>
    </xf>
    <xf numFmtId="3" fontId="22" fillId="0" borderId="5" xfId="24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right" vertical="center"/>
    </xf>
    <xf numFmtId="0" fontId="22" fillId="0" borderId="5" xfId="8" applyFont="1" applyBorder="1" applyAlignment="1">
      <alignment horizontal="center" vertical="center"/>
    </xf>
    <xf numFmtId="0" fontId="22" fillId="0" borderId="6" xfId="9" applyFont="1" applyBorder="1" applyAlignment="1">
      <alignment horizontal="center" vertical="center"/>
    </xf>
    <xf numFmtId="0" fontId="22" fillId="0" borderId="6" xfId="24" applyFont="1" applyBorder="1" applyAlignment="1">
      <alignment horizontal="left" vertical="center" wrapText="1"/>
    </xf>
    <xf numFmtId="0" fontId="22" fillId="0" borderId="6" xfId="24" applyFont="1" applyBorder="1" applyAlignment="1">
      <alignment vertical="center" wrapText="1"/>
    </xf>
    <xf numFmtId="0" fontId="22" fillId="0" borderId="6" xfId="0" applyFont="1" applyBorder="1" applyAlignment="1">
      <alignment vertical="center"/>
    </xf>
    <xf numFmtId="0" fontId="22" fillId="0" borderId="6" xfId="8" applyFont="1" applyBorder="1" applyAlignment="1">
      <alignment horizontal="center" vertical="center"/>
    </xf>
    <xf numFmtId="0" fontId="22" fillId="0" borderId="7" xfId="9" applyFont="1" applyBorder="1" applyAlignment="1">
      <alignment horizontal="center" vertical="center"/>
    </xf>
    <xf numFmtId="0" fontId="22" fillId="0" borderId="7" xfId="24" applyFont="1" applyBorder="1" applyAlignment="1">
      <alignment horizontal="left" vertical="center" wrapText="1"/>
    </xf>
    <xf numFmtId="0" fontId="22" fillId="0" borderId="7" xfId="24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0" fontId="22" fillId="0" borderId="7" xfId="8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0" xfId="8" applyFont="1" applyAlignment="1">
      <alignment horizontal="center" vertical="center"/>
    </xf>
    <xf numFmtId="0" fontId="21" fillId="0" borderId="0" xfId="16" applyFont="1" applyAlignment="1">
      <alignment horizontal="center" vertical="center" wrapText="1"/>
    </xf>
    <xf numFmtId="0" fontId="23" fillId="0" borderId="0" xfId="16" applyFont="1" applyAlignment="1">
      <alignment vertical="center" wrapText="1"/>
    </xf>
    <xf numFmtId="0" fontId="1" fillId="0" borderId="9" xfId="16" applyFont="1" applyBorder="1" applyAlignment="1">
      <alignment horizontal="center" vertical="center" wrapText="1"/>
    </xf>
    <xf numFmtId="0" fontId="1" fillId="0" borderId="1" xfId="16" applyFont="1" applyBorder="1" applyAlignment="1">
      <alignment horizontal="center" vertical="center" wrapText="1"/>
    </xf>
    <xf numFmtId="171" fontId="1" fillId="0" borderId="1" xfId="16" applyNumberFormat="1" applyFont="1" applyBorder="1" applyAlignment="1">
      <alignment horizontal="right" vertical="center" wrapText="1"/>
    </xf>
    <xf numFmtId="3" fontId="1" fillId="0" borderId="1" xfId="8" applyNumberFormat="1" applyFont="1" applyBorder="1" applyAlignment="1">
      <alignment horizontal="right" vertical="center" wrapText="1"/>
    </xf>
    <xf numFmtId="0" fontId="2" fillId="0" borderId="5" xfId="29" applyFont="1" applyBorder="1" applyAlignment="1">
      <alignment horizontal="center" vertical="center" wrapText="1"/>
    </xf>
    <xf numFmtId="0" fontId="2" fillId="0" borderId="5" xfId="29" applyFont="1" applyBorder="1" applyAlignment="1">
      <alignment horizontal="justify" vertical="center" wrapText="1"/>
    </xf>
    <xf numFmtId="3" fontId="2" fillId="0" borderId="5" xfId="11" applyNumberFormat="1" applyFont="1" applyBorder="1" applyAlignment="1"/>
    <xf numFmtId="0" fontId="2" fillId="0" borderId="0" xfId="29" applyFont="1" applyAlignment="1">
      <alignment vertical="center" wrapText="1"/>
    </xf>
    <xf numFmtId="0" fontId="2" fillId="0" borderId="6" xfId="29" applyFont="1" applyBorder="1" applyAlignment="1">
      <alignment horizontal="center" vertical="center" wrapText="1"/>
    </xf>
    <xf numFmtId="0" fontId="2" fillId="0" borderId="6" xfId="29" applyFont="1" applyBorder="1" applyAlignment="1">
      <alignment horizontal="justify" vertical="center" wrapText="1"/>
    </xf>
    <xf numFmtId="3" fontId="2" fillId="0" borderId="6" xfId="11" applyNumberFormat="1" applyFont="1" applyBorder="1" applyAlignment="1"/>
    <xf numFmtId="0" fontId="2" fillId="0" borderId="7" xfId="29" applyFont="1" applyBorder="1" applyAlignment="1">
      <alignment horizontal="center" vertical="center" wrapText="1"/>
    </xf>
    <xf numFmtId="0" fontId="2" fillId="0" borderId="7" xfId="16" applyFont="1" applyBorder="1" applyAlignment="1">
      <alignment horizontal="justify" vertical="center" wrapText="1"/>
    </xf>
    <xf numFmtId="0" fontId="2" fillId="0" borderId="7" xfId="8" applyFont="1" applyBorder="1" applyAlignment="1">
      <alignment horizontal="center" vertical="center" wrapText="1"/>
    </xf>
    <xf numFmtId="3" fontId="2" fillId="0" borderId="7" xfId="8" applyNumberFormat="1" applyFont="1" applyBorder="1" applyAlignment="1">
      <alignment horizontal="right" vertical="center" wrapText="1"/>
    </xf>
    <xf numFmtId="0" fontId="22" fillId="0" borderId="6" xfId="8" applyFont="1" applyBorder="1" applyAlignment="1">
      <alignment horizontal="center" vertical="center" wrapText="1"/>
    </xf>
    <xf numFmtId="0" fontId="23" fillId="0" borderId="0" xfId="16" applyFont="1" applyAlignment="1">
      <alignment horizontal="center" vertical="center" wrapText="1"/>
    </xf>
    <xf numFmtId="0" fontId="23" fillId="0" borderId="16" xfId="16" applyFont="1" applyBorder="1" applyAlignment="1">
      <alignment horizontal="center" vertical="center" wrapText="1"/>
    </xf>
    <xf numFmtId="0" fontId="23" fillId="0" borderId="16" xfId="16" applyFont="1" applyBorder="1" applyAlignment="1">
      <alignment vertical="center" wrapText="1"/>
    </xf>
    <xf numFmtId="0" fontId="19" fillId="0" borderId="0" xfId="9" applyFont="1"/>
    <xf numFmtId="0" fontId="1" fillId="0" borderId="0" xfId="9" applyFont="1" applyAlignment="1">
      <alignment horizontal="center" vertical="center" wrapText="1"/>
    </xf>
    <xf numFmtId="0" fontId="1" fillId="0" borderId="0" xfId="9" applyFont="1" applyAlignment="1">
      <alignment horizontal="left" vertical="center" wrapText="1"/>
    </xf>
    <xf numFmtId="0" fontId="6" fillId="0" borderId="0" xfId="9" applyFont="1" applyAlignment="1">
      <alignment horizontal="center"/>
    </xf>
    <xf numFmtId="0" fontId="17" fillId="0" borderId="0" xfId="0" applyFont="1" applyAlignment="1">
      <alignment vertical="center"/>
    </xf>
    <xf numFmtId="1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left"/>
    </xf>
    <xf numFmtId="0" fontId="6" fillId="0" borderId="0" xfId="9" applyFont="1" applyAlignment="1">
      <alignment horizontal="center" vertical="center"/>
    </xf>
    <xf numFmtId="0" fontId="6" fillId="0" borderId="0" xfId="9" applyFont="1" applyAlignment="1">
      <alignment horizontal="right"/>
    </xf>
    <xf numFmtId="0" fontId="6" fillId="0" borderId="0" xfId="9" applyFont="1" applyAlignment="1">
      <alignment horizontal="right" vertical="center"/>
    </xf>
    <xf numFmtId="0" fontId="20" fillId="0" borderId="0" xfId="9" applyFont="1" applyAlignment="1">
      <alignment vertical="center" textRotation="90"/>
    </xf>
    <xf numFmtId="0" fontId="20" fillId="0" borderId="0" xfId="9" applyFont="1" applyAlignment="1">
      <alignment horizontal="center" vertical="center" textRotation="2"/>
    </xf>
    <xf numFmtId="0" fontId="20" fillId="0" borderId="0" xfId="9" applyFont="1" applyAlignment="1">
      <alignment vertical="center" textRotation="90" wrapText="1"/>
    </xf>
    <xf numFmtId="0" fontId="19" fillId="0" borderId="0" xfId="9" applyFont="1" applyAlignment="1">
      <alignment horizontal="center" vertical="center"/>
    </xf>
    <xf numFmtId="0" fontId="21" fillId="0" borderId="1" xfId="9" applyFont="1" applyBorder="1" applyAlignment="1">
      <alignment horizontal="left" vertical="center"/>
    </xf>
    <xf numFmtId="174" fontId="21" fillId="0" borderId="1" xfId="9" applyNumberFormat="1" applyFont="1" applyBorder="1" applyAlignment="1">
      <alignment horizontal="center" vertical="center" wrapText="1"/>
    </xf>
    <xf numFmtId="0" fontId="20" fillId="0" borderId="0" xfId="9" applyFont="1" applyAlignment="1">
      <alignment horizontal="center" vertical="center" textRotation="90" wrapText="1"/>
    </xf>
    <xf numFmtId="37" fontId="21" fillId="0" borderId="1" xfId="10" applyNumberFormat="1" applyFont="1" applyBorder="1" applyAlignment="1">
      <alignment horizontal="right" vertical="center" wrapText="1"/>
    </xf>
    <xf numFmtId="0" fontId="19" fillId="0" borderId="0" xfId="11" applyFont="1" applyAlignment="1"/>
    <xf numFmtId="0" fontId="22" fillId="0" borderId="5" xfId="11" applyFont="1" applyBorder="1" applyAlignment="1">
      <alignment horizontal="center" vertical="center"/>
    </xf>
    <xf numFmtId="0" fontId="22" fillId="0" borderId="5" xfId="11" applyFont="1" applyBorder="1" applyAlignment="1">
      <alignment horizontal="left" vertical="center"/>
    </xf>
    <xf numFmtId="0" fontId="22" fillId="0" borderId="5" xfId="11" applyFont="1" applyBorder="1" applyAlignment="1">
      <alignment horizontal="center" vertical="center" wrapText="1"/>
    </xf>
    <xf numFmtId="0" fontId="22" fillId="0" borderId="5" xfId="11" applyFont="1" applyBorder="1" applyAlignment="1">
      <alignment horizontal="right" vertical="center"/>
    </xf>
    <xf numFmtId="0" fontId="22" fillId="0" borderId="6" xfId="11" applyFont="1" applyBorder="1" applyAlignment="1">
      <alignment horizontal="center" vertical="center"/>
    </xf>
    <xf numFmtId="0" fontId="22" fillId="0" borderId="6" xfId="11" applyFont="1" applyBorder="1" applyAlignment="1">
      <alignment horizontal="left" vertical="center" wrapText="1"/>
    </xf>
    <xf numFmtId="0" fontId="22" fillId="0" borderId="6" xfId="11" applyFont="1" applyBorder="1" applyAlignment="1">
      <alignment horizontal="center" vertical="center" wrapText="1"/>
    </xf>
    <xf numFmtId="171" fontId="22" fillId="0" borderId="6" xfId="11" applyNumberFormat="1" applyFont="1" applyBorder="1" applyAlignment="1">
      <alignment horizontal="right" vertical="center"/>
    </xf>
    <xf numFmtId="0" fontId="22" fillId="0" borderId="6" xfId="11" applyFont="1" applyBorder="1" applyAlignment="1">
      <alignment horizontal="right" vertical="center"/>
    </xf>
    <xf numFmtId="2" fontId="22" fillId="0" borderId="6" xfId="11" applyNumberFormat="1" applyFont="1" applyBorder="1" applyAlignment="1">
      <alignment horizontal="center" vertical="center"/>
    </xf>
    <xf numFmtId="171" fontId="21" fillId="0" borderId="1" xfId="8" applyNumberFormat="1" applyFont="1" applyBorder="1" applyAlignment="1">
      <alignment horizontal="right" vertical="center"/>
    </xf>
    <xf numFmtId="0" fontId="2" fillId="0" borderId="0" xfId="9" applyFont="1" applyAlignment="1">
      <alignment horizontal="center" vertical="center"/>
    </xf>
    <xf numFmtId="174" fontId="2" fillId="0" borderId="0" xfId="9" applyNumberFormat="1" applyFont="1" applyAlignment="1">
      <alignment horizontal="right"/>
    </xf>
    <xf numFmtId="174" fontId="2" fillId="0" borderId="0" xfId="9" applyNumberFormat="1" applyFont="1" applyAlignment="1">
      <alignment horizontal="right" vertical="center"/>
    </xf>
    <xf numFmtId="0" fontId="19" fillId="0" borderId="0" xfId="9" applyFont="1" applyAlignment="1">
      <alignment horizontal="left"/>
    </xf>
    <xf numFmtId="0" fontId="19" fillId="0" borderId="0" xfId="9" applyFont="1" applyAlignment="1">
      <alignment horizontal="center"/>
    </xf>
    <xf numFmtId="174" fontId="19" fillId="0" borderId="0" xfId="9" applyNumberFormat="1" applyFont="1" applyAlignment="1">
      <alignment horizontal="right"/>
    </xf>
    <xf numFmtId="174" fontId="19" fillId="0" borderId="0" xfId="9" applyNumberFormat="1" applyFont="1" applyAlignment="1">
      <alignment horizontal="right" vertical="center"/>
    </xf>
    <xf numFmtId="177" fontId="21" fillId="0" borderId="1" xfId="8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5" xfId="8" applyFont="1" applyBorder="1" applyAlignment="1">
      <alignment horizontal="center" vertical="center" wrapText="1"/>
    </xf>
    <xf numFmtId="0" fontId="21" fillId="0" borderId="5" xfId="8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6" xfId="8" applyFont="1" applyBorder="1" applyAlignment="1">
      <alignment horizontal="center" vertical="center"/>
    </xf>
    <xf numFmtId="0" fontId="18" fillId="0" borderId="0" xfId="8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8" applyFont="1" applyAlignment="1">
      <alignment horizontal="left" vertical="center" wrapText="1"/>
    </xf>
    <xf numFmtId="0" fontId="22" fillId="0" borderId="0" xfId="8" applyFont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49" fontId="1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9" fontId="1" fillId="0" borderId="0" xfId="12" applyNumberFormat="1" applyFont="1" applyAlignment="1">
      <alignment vertical="center" wrapText="1"/>
    </xf>
    <xf numFmtId="0" fontId="4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12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1" fillId="0" borderId="0" xfId="13" applyFont="1"/>
    <xf numFmtId="0" fontId="15" fillId="0" borderId="0" xfId="0" applyFont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1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49" fontId="1" fillId="0" borderId="1" xfId="23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21" fillId="0" borderId="0" xfId="3" applyFont="1" applyAlignment="1">
      <alignment vertical="center"/>
    </xf>
    <xf numFmtId="0" fontId="12" fillId="0" borderId="0" xfId="7" applyFont="1" applyAlignment="1">
      <alignment vertical="center"/>
    </xf>
    <xf numFmtId="170" fontId="11" fillId="0" borderId="7" xfId="0" applyNumberFormat="1" applyFont="1" applyBorder="1" applyAlignment="1" applyProtection="1">
      <alignment horizontal="right" vertical="center" wrapText="1"/>
      <protection locked="0"/>
    </xf>
    <xf numFmtId="0" fontId="11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justify" vertical="center" wrapText="1"/>
    </xf>
    <xf numFmtId="3" fontId="11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justify" vertical="center" wrapText="1"/>
    </xf>
    <xf numFmtId="3" fontId="11" fillId="0" borderId="6" xfId="0" applyNumberFormat="1" applyFont="1" applyBorder="1" applyAlignment="1">
      <alignment horizontal="right"/>
    </xf>
    <xf numFmtId="0" fontId="22" fillId="0" borderId="6" xfId="0" applyFont="1" applyBorder="1" applyAlignment="1">
      <alignment horizontal="justify" vertical="center"/>
    </xf>
    <xf numFmtId="49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3" fontId="11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horizontal="justify" vertical="center"/>
    </xf>
    <xf numFmtId="171" fontId="22" fillId="0" borderId="6" xfId="27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0" fontId="22" fillId="0" borderId="5" xfId="24" applyFont="1" applyBorder="1" applyAlignment="1">
      <alignment vertical="center" wrapText="1"/>
    </xf>
    <xf numFmtId="0" fontId="1" fillId="0" borderId="14" xfId="7" applyFont="1" applyBorder="1" applyAlignment="1">
      <alignment horizontal="center" vertical="center" wrapText="1"/>
    </xf>
    <xf numFmtId="0" fontId="1" fillId="0" borderId="14" xfId="7" applyFont="1" applyBorder="1" applyAlignment="1">
      <alignment horizontal="center" vertical="center"/>
    </xf>
    <xf numFmtId="0" fontId="21" fillId="0" borderId="2" xfId="33" applyFont="1" applyBorder="1" applyAlignment="1">
      <alignment horizontal="center" vertical="center" wrapText="1"/>
    </xf>
    <xf numFmtId="0" fontId="45" fillId="0" borderId="1" xfId="33" applyFont="1" applyBorder="1" applyAlignment="1"/>
    <xf numFmtId="0" fontId="35" fillId="0" borderId="1" xfId="33" applyFont="1" applyBorder="1" applyAlignment="1"/>
    <xf numFmtId="0" fontId="42" fillId="0" borderId="1" xfId="33" applyFont="1" applyBorder="1" applyAlignment="1"/>
    <xf numFmtId="0" fontId="4" fillId="0" borderId="1" xfId="33" applyBorder="1" applyAlignment="1"/>
    <xf numFmtId="0" fontId="29" fillId="0" borderId="1" xfId="33" applyFont="1" applyBorder="1" applyAlignment="1"/>
    <xf numFmtId="0" fontId="12" fillId="0" borderId="17" xfId="7" applyFont="1" applyBorder="1"/>
    <xf numFmtId="0" fontId="2" fillId="0" borderId="1" xfId="9" applyFont="1" applyBorder="1" applyAlignment="1">
      <alignment horizontal="center" vertical="center" wrapText="1"/>
    </xf>
    <xf numFmtId="173" fontId="2" fillId="0" borderId="1" xfId="10" applyNumberFormat="1" applyFont="1" applyBorder="1" applyAlignment="1">
      <alignment horizontal="right" vertical="center" wrapText="1"/>
    </xf>
    <xf numFmtId="0" fontId="2" fillId="0" borderId="1" xfId="10" applyFont="1" applyBorder="1" applyAlignment="1">
      <alignment horizontal="right" vertical="center" wrapText="1"/>
    </xf>
    <xf numFmtId="170" fontId="2" fillId="0" borderId="1" xfId="23" applyNumberFormat="1" applyFont="1" applyFill="1" applyBorder="1" applyAlignment="1">
      <alignment horizontal="right" vertical="center" wrapText="1"/>
    </xf>
    <xf numFmtId="170" fontId="2" fillId="0" borderId="1" xfId="0" applyNumberFormat="1" applyFont="1" applyBorder="1" applyAlignment="1">
      <alignment horizontal="right" vertical="center" wrapText="1"/>
    </xf>
    <xf numFmtId="0" fontId="2" fillId="0" borderId="1" xfId="22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" fontId="2" fillId="0" borderId="1" xfId="8" applyNumberFormat="1" applyFont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right" vertical="center" wrapText="1"/>
    </xf>
    <xf numFmtId="171" fontId="6" fillId="0" borderId="1" xfId="0" applyNumberFormat="1" applyFont="1" applyBorder="1" applyAlignment="1">
      <alignment vertical="center" wrapText="1"/>
    </xf>
    <xf numFmtId="0" fontId="2" fillId="0" borderId="1" xfId="33" applyFont="1" applyBorder="1" applyAlignment="1">
      <alignment horizontal="center" vertical="center" wrapText="1"/>
    </xf>
    <xf numFmtId="4" fontId="2" fillId="0" borderId="1" xfId="32" applyNumberFormat="1" applyFont="1" applyFill="1" applyBorder="1" applyAlignment="1">
      <alignment horizontal="right" vertical="center" wrapText="1"/>
    </xf>
    <xf numFmtId="1" fontId="2" fillId="0" borderId="1" xfId="8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3" fontId="2" fillId="0" borderId="1" xfId="8" applyNumberFormat="1" applyFont="1" applyBorder="1" applyAlignment="1">
      <alignment horizontal="right" vertical="center" wrapText="1"/>
    </xf>
    <xf numFmtId="0" fontId="1" fillId="0" borderId="1" xfId="8" applyFont="1" applyBorder="1" applyAlignment="1">
      <alignment horizontal="center" vertical="center"/>
    </xf>
    <xf numFmtId="2" fontId="1" fillId="0" borderId="1" xfId="8" applyNumberFormat="1" applyFont="1" applyBorder="1" applyAlignment="1">
      <alignment horizontal="center" vertical="center" wrapText="1"/>
    </xf>
    <xf numFmtId="0" fontId="2" fillId="0" borderId="9" xfId="33" applyFont="1" applyBorder="1" applyAlignment="1">
      <alignment horizontal="center" vertical="center" wrapText="1"/>
    </xf>
    <xf numFmtId="171" fontId="2" fillId="0" borderId="9" xfId="23" applyNumberFormat="1" applyFont="1" applyFill="1" applyBorder="1" applyAlignment="1">
      <alignment vertical="center"/>
    </xf>
    <xf numFmtId="0" fontId="4" fillId="0" borderId="9" xfId="33" applyBorder="1" applyAlignment="1"/>
    <xf numFmtId="0" fontId="2" fillId="0" borderId="10" xfId="33" applyFont="1" applyBorder="1" applyAlignment="1">
      <alignment horizontal="center" vertical="center" wrapText="1"/>
    </xf>
    <xf numFmtId="171" fontId="2" fillId="0" borderId="10" xfId="23" applyNumberFormat="1" applyFont="1" applyFill="1" applyBorder="1" applyAlignment="1">
      <alignment vertical="center"/>
    </xf>
    <xf numFmtId="0" fontId="4" fillId="0" borderId="10" xfId="33" applyBorder="1" applyAlignment="1"/>
    <xf numFmtId="0" fontId="2" fillId="0" borderId="11" xfId="33" applyFont="1" applyBorder="1" applyAlignment="1">
      <alignment horizontal="center" vertical="center" wrapText="1"/>
    </xf>
    <xf numFmtId="171" fontId="2" fillId="0" borderId="11" xfId="23" applyNumberFormat="1" applyFont="1" applyFill="1" applyBorder="1" applyAlignment="1">
      <alignment vertical="center"/>
    </xf>
    <xf numFmtId="0" fontId="4" fillId="0" borderId="11" xfId="33" applyBorder="1" applyAlignment="1"/>
    <xf numFmtId="4" fontId="2" fillId="0" borderId="9" xfId="32" applyNumberFormat="1" applyFont="1" applyFill="1" applyBorder="1" applyAlignment="1">
      <alignment horizontal="right" vertical="center" wrapText="1"/>
    </xf>
    <xf numFmtId="0" fontId="42" fillId="0" borderId="9" xfId="33" applyFont="1" applyBorder="1" applyAlignment="1"/>
    <xf numFmtId="4" fontId="2" fillId="0" borderId="10" xfId="32" applyNumberFormat="1" applyFont="1" applyFill="1" applyBorder="1" applyAlignment="1">
      <alignment horizontal="right" vertical="center" wrapText="1"/>
    </xf>
    <xf numFmtId="0" fontId="42" fillId="0" borderId="10" xfId="33" applyFont="1" applyBorder="1" applyAlignment="1"/>
    <xf numFmtId="4" fontId="2" fillId="0" borderId="11" xfId="32" applyNumberFormat="1" applyFont="1" applyFill="1" applyBorder="1" applyAlignment="1">
      <alignment horizontal="right" vertical="center" wrapText="1"/>
    </xf>
    <xf numFmtId="0" fontId="42" fillId="0" borderId="11" xfId="33" applyFont="1" applyBorder="1" applyAlignment="1"/>
    <xf numFmtId="0" fontId="2" fillId="0" borderId="46" xfId="33" applyFont="1" applyBorder="1" applyAlignment="1">
      <alignment horizontal="center" vertical="center" wrapText="1"/>
    </xf>
    <xf numFmtId="4" fontId="2" fillId="0" borderId="46" xfId="32" applyNumberFormat="1" applyFont="1" applyFill="1" applyBorder="1" applyAlignment="1">
      <alignment horizontal="right" vertical="center" wrapText="1"/>
    </xf>
    <xf numFmtId="0" fontId="42" fillId="0" borderId="46" xfId="33" applyFont="1" applyBorder="1" applyAlignment="1"/>
    <xf numFmtId="0" fontId="2" fillId="0" borderId="10" xfId="7" applyFont="1" applyBorder="1"/>
    <xf numFmtId="3" fontId="6" fillId="0" borderId="15" xfId="1" applyNumberFormat="1" applyFont="1" applyFill="1" applyBorder="1" applyAlignment="1">
      <alignment horizontal="right" vertical="center"/>
    </xf>
    <xf numFmtId="0" fontId="2" fillId="0" borderId="46" xfId="7" applyFont="1" applyBorder="1"/>
    <xf numFmtId="0" fontId="2" fillId="0" borderId="1" xfId="7" applyFont="1" applyBorder="1"/>
    <xf numFmtId="170" fontId="2" fillId="0" borderId="1" xfId="7" applyNumberFormat="1" applyFont="1" applyBorder="1"/>
    <xf numFmtId="0" fontId="22" fillId="0" borderId="19" xfId="6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vertical="center" wrapText="1"/>
    </xf>
    <xf numFmtId="171" fontId="22" fillId="0" borderId="19" xfId="27" applyNumberFormat="1" applyFont="1" applyBorder="1" applyAlignment="1">
      <alignment horizontal="right" vertical="center" wrapText="1"/>
    </xf>
    <xf numFmtId="0" fontId="22" fillId="0" borderId="19" xfId="0" applyFont="1" applyBorder="1" applyAlignment="1">
      <alignment horizontal="justify" vertical="center"/>
    </xf>
    <xf numFmtId="0" fontId="2" fillId="0" borderId="19" xfId="29" applyFont="1" applyBorder="1" applyAlignment="1">
      <alignment horizontal="center" vertical="center" wrapText="1"/>
    </xf>
    <xf numFmtId="0" fontId="2" fillId="0" borderId="19" xfId="29" applyFont="1" applyBorder="1" applyAlignment="1">
      <alignment horizontal="justify" vertical="center" wrapText="1"/>
    </xf>
    <xf numFmtId="0" fontId="2" fillId="0" borderId="19" xfId="8" applyFont="1" applyBorder="1" applyAlignment="1">
      <alignment horizontal="center" vertical="center" wrapText="1"/>
    </xf>
    <xf numFmtId="3" fontId="2" fillId="0" borderId="19" xfId="11" applyNumberFormat="1" applyFont="1" applyBorder="1" applyAlignment="1"/>
    <xf numFmtId="0" fontId="22" fillId="0" borderId="19" xfId="11" applyFont="1" applyBorder="1" applyAlignment="1">
      <alignment horizontal="left" vertical="center" wrapText="1"/>
    </xf>
    <xf numFmtId="0" fontId="22" fillId="0" borderId="19" xfId="11" applyFont="1" applyBorder="1" applyAlignment="1">
      <alignment horizontal="center" vertical="center"/>
    </xf>
    <xf numFmtId="0" fontId="22" fillId="0" borderId="19" xfId="11" applyFont="1" applyBorder="1" applyAlignment="1">
      <alignment horizontal="center" vertical="center" wrapText="1"/>
    </xf>
    <xf numFmtId="2" fontId="22" fillId="0" borderId="19" xfId="11" applyNumberFormat="1" applyFont="1" applyBorder="1" applyAlignment="1">
      <alignment horizontal="center" vertical="center"/>
    </xf>
    <xf numFmtId="171" fontId="22" fillId="0" borderId="19" xfId="11" applyNumberFormat="1" applyFont="1" applyBorder="1" applyAlignment="1">
      <alignment horizontal="right" vertical="center"/>
    </xf>
    <xf numFmtId="0" fontId="22" fillId="0" borderId="19" xfId="11" applyFont="1" applyBorder="1" applyAlignment="1">
      <alignment horizontal="right" vertical="center"/>
    </xf>
    <xf numFmtId="0" fontId="2" fillId="0" borderId="7" xfId="29" applyFont="1" applyBorder="1" applyAlignment="1">
      <alignment horizontal="justify" vertical="center" wrapText="1"/>
    </xf>
    <xf numFmtId="3" fontId="2" fillId="0" borderId="7" xfId="11" applyNumberFormat="1" applyFont="1" applyBorder="1" applyAlignment="1"/>
    <xf numFmtId="0" fontId="22" fillId="0" borderId="7" xfId="11" applyFont="1" applyBorder="1" applyAlignment="1">
      <alignment horizontal="center" vertical="center"/>
    </xf>
    <xf numFmtId="0" fontId="22" fillId="0" borderId="7" xfId="11" applyFont="1" applyBorder="1" applyAlignment="1">
      <alignment horizontal="left" vertical="center" wrapText="1"/>
    </xf>
    <xf numFmtId="0" fontId="22" fillId="0" borderId="7" xfId="11" applyFont="1" applyBorder="1" applyAlignment="1">
      <alignment horizontal="center" vertical="center" wrapText="1"/>
    </xf>
    <xf numFmtId="2" fontId="22" fillId="0" borderId="7" xfId="11" applyNumberFormat="1" applyFont="1" applyBorder="1" applyAlignment="1">
      <alignment horizontal="center" vertical="center"/>
    </xf>
    <xf numFmtId="171" fontId="22" fillId="0" borderId="7" xfId="11" applyNumberFormat="1" applyFont="1" applyBorder="1" applyAlignment="1">
      <alignment horizontal="right" vertical="center"/>
    </xf>
    <xf numFmtId="0" fontId="22" fillId="0" borderId="7" xfId="11" applyFont="1" applyBorder="1" applyAlignment="1">
      <alignment horizontal="right" vertical="center"/>
    </xf>
    <xf numFmtId="0" fontId="2" fillId="0" borderId="12" xfId="19" applyFont="1" applyBorder="1" applyAlignment="1">
      <alignment horizontal="left" vertical="center" wrapText="1"/>
    </xf>
    <xf numFmtId="0" fontId="1" fillId="0" borderId="0" xfId="7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4" xfId="19" applyFont="1" applyBorder="1" applyAlignment="1">
      <alignment horizontal="center" vertical="center" wrapText="1"/>
    </xf>
    <xf numFmtId="170" fontId="6" fillId="0" borderId="1" xfId="1" applyNumberFormat="1" applyFont="1" applyFill="1" applyBorder="1" applyAlignment="1">
      <alignment horizontal="right" vertical="center"/>
    </xf>
    <xf numFmtId="171" fontId="2" fillId="0" borderId="1" xfId="7" applyNumberFormat="1" applyFont="1" applyBorder="1"/>
    <xf numFmtId="170" fontId="2" fillId="0" borderId="10" xfId="7" applyNumberFormat="1" applyFont="1" applyBorder="1"/>
    <xf numFmtId="171" fontId="2" fillId="0" borderId="10" xfId="7" applyNumberFormat="1" applyFont="1" applyBorder="1"/>
    <xf numFmtId="0" fontId="12" fillId="0" borderId="0" xfId="7" quotePrefix="1" applyFont="1" applyAlignment="1">
      <alignment vertical="center" wrapText="1"/>
    </xf>
    <xf numFmtId="0" fontId="6" fillId="0" borderId="0" xfId="8" applyFont="1" applyAlignment="1">
      <alignment horizontal="right" vertical="center" wrapText="1"/>
    </xf>
    <xf numFmtId="4" fontId="2" fillId="0" borderId="0" xfId="32" applyNumberFormat="1" applyFont="1" applyFill="1" applyBorder="1" applyAlignment="1">
      <alignment horizontal="right" vertical="center" wrapText="1"/>
    </xf>
    <xf numFmtId="171" fontId="2" fillId="0" borderId="0" xfId="33" applyNumberFormat="1" applyFont="1" applyAlignment="1">
      <alignment vertical="center" wrapText="1"/>
    </xf>
    <xf numFmtId="0" fontId="6" fillId="0" borderId="0" xfId="7" applyFont="1" applyAlignment="1">
      <alignment vertical="center" wrapText="1"/>
    </xf>
    <xf numFmtId="0" fontId="2" fillId="0" borderId="1" xfId="8" applyFont="1" applyBorder="1" applyAlignment="1">
      <alignment horizontal="center" vertical="center"/>
    </xf>
    <xf numFmtId="0" fontId="95" fillId="0" borderId="7" xfId="6" applyFont="1" applyBorder="1" applyAlignment="1">
      <alignment horizontal="center" vertical="center" wrapText="1"/>
    </xf>
    <xf numFmtId="49" fontId="49" fillId="0" borderId="7" xfId="0" applyNumberFormat="1" applyFont="1" applyBorder="1" applyAlignment="1">
      <alignment vertical="center" wrapText="1"/>
    </xf>
    <xf numFmtId="171" fontId="49" fillId="0" borderId="19" xfId="27" applyNumberFormat="1" applyFont="1" applyBorder="1" applyAlignment="1">
      <alignment horizontal="right" vertical="center" wrapText="1"/>
    </xf>
    <xf numFmtId="0" fontId="49" fillId="0" borderId="19" xfId="0" applyFont="1" applyBorder="1" applyAlignment="1">
      <alignment horizontal="justify" vertical="center"/>
    </xf>
    <xf numFmtId="171" fontId="49" fillId="0" borderId="7" xfId="27" applyNumberFormat="1" applyFont="1" applyBorder="1" applyAlignment="1">
      <alignment horizontal="right" vertical="center" wrapText="1"/>
    </xf>
    <xf numFmtId="49" fontId="49" fillId="0" borderId="7" xfId="0" applyNumberFormat="1" applyFont="1" applyBorder="1" applyAlignment="1">
      <alignment vertical="center"/>
    </xf>
    <xf numFmtId="0" fontId="2" fillId="0" borderId="0" xfId="6" applyFont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7" fillId="0" borderId="0" xfId="0" applyFont="1" applyAlignment="1">
      <alignment vertical="center"/>
    </xf>
    <xf numFmtId="0" fontId="94" fillId="0" borderId="1" xfId="0" applyFont="1" applyBorder="1" applyAlignment="1">
      <alignment horizontal="justify" vertical="center" wrapText="1"/>
    </xf>
    <xf numFmtId="0" fontId="94" fillId="0" borderId="1" xfId="0" applyFont="1" applyBorder="1" applyAlignment="1">
      <alignment horizontal="center" vertical="center" wrapText="1"/>
    </xf>
    <xf numFmtId="173" fontId="94" fillId="0" borderId="1" xfId="0" applyNumberFormat="1" applyFont="1" applyBorder="1" applyAlignment="1">
      <alignment horizontal="right" vertical="center" wrapText="1"/>
    </xf>
    <xf numFmtId="0" fontId="94" fillId="0" borderId="1" xfId="0" applyFont="1" applyBorder="1" applyAlignment="1">
      <alignment horizontal="right" vertical="center" wrapText="1"/>
    </xf>
    <xf numFmtId="1" fontId="94" fillId="0" borderId="1" xfId="8" applyNumberFormat="1" applyFont="1" applyBorder="1" applyAlignment="1">
      <alignment horizontal="right" vertical="center"/>
    </xf>
    <xf numFmtId="49" fontId="1" fillId="0" borderId="0" xfId="8" applyNumberFormat="1" applyFont="1" applyAlignment="1">
      <alignment horizontal="center" vertical="center" wrapText="1"/>
    </xf>
    <xf numFmtId="172" fontId="1" fillId="0" borderId="0" xfId="1" applyNumberFormat="1" applyFont="1" applyFill="1" applyBorder="1" applyAlignment="1">
      <alignment horizontal="center" vertical="center" wrapText="1"/>
    </xf>
    <xf numFmtId="172" fontId="1" fillId="0" borderId="0" xfId="1" applyNumberFormat="1" applyFont="1" applyFill="1" applyBorder="1" applyAlignment="1">
      <alignment horizontal="right" vertical="center" wrapText="1"/>
    </xf>
    <xf numFmtId="38" fontId="1" fillId="0" borderId="0" xfId="1" applyNumberFormat="1" applyFont="1" applyFill="1" applyBorder="1" applyAlignment="1">
      <alignment horizontal="right" vertical="center" wrapText="1"/>
    </xf>
    <xf numFmtId="0" fontId="95" fillId="0" borderId="7" xfId="24" applyFont="1" applyBorder="1" applyAlignment="1">
      <alignment vertical="center" wrapText="1"/>
    </xf>
    <xf numFmtId="0" fontId="95" fillId="0" borderId="7" xfId="0" applyFont="1" applyBorder="1" applyAlignment="1">
      <alignment vertical="center"/>
    </xf>
    <xf numFmtId="0" fontId="95" fillId="0" borderId="7" xfId="8" applyFont="1" applyBorder="1" applyAlignment="1">
      <alignment horizontal="center" vertical="center"/>
    </xf>
    <xf numFmtId="0" fontId="17" fillId="0" borderId="0" xfId="9" applyFont="1"/>
    <xf numFmtId="0" fontId="17" fillId="0" borderId="0" xfId="9" applyFont="1" applyAlignment="1">
      <alignment horizontal="center"/>
    </xf>
    <xf numFmtId="0" fontId="18" fillId="0" borderId="0" xfId="0" applyFont="1" applyAlignment="1">
      <alignment vertical="center"/>
    </xf>
    <xf numFmtId="170" fontId="18" fillId="0" borderId="0" xfId="10" applyNumberFormat="1" applyFont="1" applyAlignment="1">
      <alignment horizontal="right" vertical="center" wrapText="1"/>
    </xf>
    <xf numFmtId="170" fontId="18" fillId="0" borderId="0" xfId="8" applyNumberFormat="1" applyFont="1" applyAlignment="1">
      <alignment horizontal="center" vertical="center" wrapText="1"/>
    </xf>
    <xf numFmtId="0" fontId="94" fillId="0" borderId="1" xfId="8" applyFont="1" applyBorder="1" applyAlignment="1">
      <alignment horizontal="center" vertical="center" wrapText="1"/>
    </xf>
    <xf numFmtId="3" fontId="94" fillId="0" borderId="1" xfId="8" applyNumberFormat="1" applyFont="1" applyBorder="1" applyAlignment="1">
      <alignment horizontal="right" vertical="center" wrapText="1"/>
    </xf>
    <xf numFmtId="0" fontId="2" fillId="0" borderId="0" xfId="9" applyFont="1" applyAlignment="1">
      <alignment horizontal="left" vertical="center"/>
    </xf>
    <xf numFmtId="0" fontId="20" fillId="0" borderId="0" xfId="9" applyFont="1" applyAlignment="1">
      <alignment horizontal="center"/>
    </xf>
    <xf numFmtId="168" fontId="1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top" wrapText="1"/>
    </xf>
    <xf numFmtId="168" fontId="16" fillId="0" borderId="0" xfId="1" applyNumberFormat="1" applyFont="1" applyFill="1" applyBorder="1" applyAlignment="1">
      <alignment vertical="top" wrapText="1"/>
    </xf>
    <xf numFmtId="0" fontId="6" fillId="0" borderId="15" xfId="0" applyFont="1" applyBorder="1" applyAlignment="1">
      <alignment vertical="center" wrapText="1"/>
    </xf>
    <xf numFmtId="170" fontId="6" fillId="0" borderId="15" xfId="1" applyNumberFormat="1" applyFont="1" applyFill="1" applyBorder="1" applyAlignment="1">
      <alignment horizontal="right" vertical="center" wrapText="1"/>
    </xf>
    <xf numFmtId="171" fontId="6" fillId="0" borderId="15" xfId="0" applyNumberFormat="1" applyFont="1" applyBorder="1" applyAlignment="1">
      <alignment horizontal="right" vertical="center" wrapText="1"/>
    </xf>
    <xf numFmtId="170" fontId="6" fillId="0" borderId="15" xfId="0" applyNumberFormat="1" applyFont="1" applyBorder="1" applyAlignment="1">
      <alignment horizontal="center" vertical="center" wrapText="1"/>
    </xf>
    <xf numFmtId="170" fontId="6" fillId="0" borderId="15" xfId="1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170" fontId="6" fillId="0" borderId="13" xfId="1" applyNumberFormat="1" applyFont="1" applyFill="1" applyBorder="1" applyAlignment="1">
      <alignment horizontal="right" vertical="center" wrapText="1"/>
    </xf>
    <xf numFmtId="171" fontId="6" fillId="0" borderId="13" xfId="0" applyNumberFormat="1" applyFont="1" applyBorder="1" applyAlignment="1">
      <alignment horizontal="right" vertical="center" wrapText="1"/>
    </xf>
    <xf numFmtId="170" fontId="6" fillId="0" borderId="13" xfId="1" applyNumberFormat="1" applyFont="1" applyFill="1" applyBorder="1" applyAlignment="1">
      <alignment horizontal="center" vertical="center" wrapText="1"/>
    </xf>
    <xf numFmtId="0" fontId="96" fillId="0" borderId="0" xfId="0" applyFont="1"/>
    <xf numFmtId="0" fontId="25" fillId="0" borderId="0" xfId="0" applyFont="1" applyAlignment="1">
      <alignment vertical="center"/>
    </xf>
    <xf numFmtId="0" fontId="2" fillId="0" borderId="0" xfId="0" applyFont="1"/>
    <xf numFmtId="0" fontId="1" fillId="0" borderId="8" xfId="0" applyFont="1" applyBorder="1" applyAlignment="1">
      <alignment horizontal="justify"/>
    </xf>
    <xf numFmtId="43" fontId="1" fillId="0" borderId="1" xfId="405" applyFont="1" applyFill="1" applyBorder="1" applyAlignment="1">
      <alignment horizontal="center" vertical="center"/>
    </xf>
    <xf numFmtId="43" fontId="1" fillId="0" borderId="1" xfId="405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1" fillId="0" borderId="1" xfId="405" applyNumberFormat="1" applyFont="1" applyFill="1" applyBorder="1" applyAlignment="1">
      <alignment horizontal="center" vertical="center"/>
    </xf>
    <xf numFmtId="4" fontId="2" fillId="0" borderId="1" xfId="405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171" fontId="2" fillId="0" borderId="1" xfId="405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97" fillId="0" borderId="0" xfId="0" applyFont="1"/>
    <xf numFmtId="0" fontId="2" fillId="2" borderId="0" xfId="3" applyFont="1" applyFill="1"/>
    <xf numFmtId="0" fontId="1" fillId="2" borderId="0" xfId="2" applyFont="1" applyFill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0" fontId="1" fillId="2" borderId="1" xfId="2" applyFont="1" applyFill="1" applyBorder="1" applyAlignment="1">
      <alignment vertical="center" wrapText="1"/>
    </xf>
    <xf numFmtId="0" fontId="2" fillId="2" borderId="1" xfId="3" applyFont="1" applyFill="1" applyBorder="1"/>
    <xf numFmtId="0" fontId="2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left" vertical="center" wrapText="1"/>
    </xf>
    <xf numFmtId="0" fontId="2" fillId="2" borderId="9" xfId="3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10" xfId="3" applyFont="1" applyFill="1" applyBorder="1"/>
    <xf numFmtId="0" fontId="2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vertical="center" wrapText="1"/>
    </xf>
    <xf numFmtId="0" fontId="2" fillId="2" borderId="11" xfId="3" applyFont="1" applyFill="1" applyBorder="1"/>
    <xf numFmtId="0" fontId="18" fillId="2" borderId="7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1" fontId="2" fillId="2" borderId="1" xfId="410" applyNumberFormat="1" applyFont="1" applyFill="1" applyBorder="1" applyAlignment="1">
      <alignment horizontal="left" vertical="center" wrapText="1"/>
    </xf>
    <xf numFmtId="0" fontId="6" fillId="2" borderId="15" xfId="2" applyFont="1" applyFill="1" applyBorder="1" applyAlignment="1">
      <alignment horizontal="center" vertical="center" wrapText="1"/>
    </xf>
    <xf numFmtId="1" fontId="6" fillId="2" borderId="15" xfId="410" applyNumberFormat="1" applyFont="1" applyFill="1" applyBorder="1" applyAlignment="1">
      <alignment horizontal="left" vertical="center" wrapText="1"/>
    </xf>
    <xf numFmtId="0" fontId="6" fillId="2" borderId="9" xfId="3" applyFont="1" applyFill="1" applyBorder="1"/>
    <xf numFmtId="0" fontId="6" fillId="2" borderId="0" xfId="3" applyFont="1" applyFill="1"/>
    <xf numFmtId="0" fontId="6" fillId="2" borderId="6" xfId="2" applyFont="1" applyFill="1" applyBorder="1" applyAlignment="1">
      <alignment horizontal="center" vertical="center" wrapText="1"/>
    </xf>
    <xf numFmtId="1" fontId="6" fillId="2" borderId="6" xfId="410" applyNumberFormat="1" applyFont="1" applyFill="1" applyBorder="1" applyAlignment="1">
      <alignment horizontal="left" vertical="center" wrapText="1"/>
    </xf>
    <xf numFmtId="0" fontId="6" fillId="2" borderId="10" xfId="3" applyFont="1" applyFill="1" applyBorder="1"/>
    <xf numFmtId="0" fontId="6" fillId="2" borderId="19" xfId="2" applyFont="1" applyFill="1" applyBorder="1" applyAlignment="1">
      <alignment horizontal="center" vertical="center" wrapText="1"/>
    </xf>
    <xf numFmtId="1" fontId="6" fillId="2" borderId="19" xfId="410" applyNumberFormat="1" applyFont="1" applyFill="1" applyBorder="1" applyAlignment="1">
      <alignment horizontal="left" vertical="center" wrapText="1"/>
    </xf>
    <xf numFmtId="0" fontId="6" fillId="2" borderId="11" xfId="3" applyFont="1" applyFill="1" applyBorder="1"/>
    <xf numFmtId="0" fontId="6" fillId="2" borderId="1" xfId="3" applyFont="1" applyFill="1" applyBorder="1"/>
    <xf numFmtId="0" fontId="6" fillId="2" borderId="7" xfId="2" applyFont="1" applyFill="1" applyBorder="1" applyAlignment="1">
      <alignment horizontal="center" vertical="center" wrapText="1"/>
    </xf>
    <xf numFmtId="1" fontId="6" fillId="2" borderId="7" xfId="410" applyNumberFormat="1" applyFont="1" applyFill="1" applyBorder="1" applyAlignment="1">
      <alignment horizontal="left" vertical="center" wrapText="1"/>
    </xf>
    <xf numFmtId="0" fontId="24" fillId="2" borderId="1" xfId="2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" xfId="21" applyFont="1" applyBorder="1" applyAlignment="1">
      <alignment horizontal="left" wrapText="1"/>
    </xf>
    <xf numFmtId="2" fontId="2" fillId="0" borderId="1" xfId="1" applyNumberFormat="1" applyFont="1" applyFill="1" applyBorder="1" applyAlignment="1">
      <alignment horizontal="right" vertical="top" wrapText="1"/>
    </xf>
    <xf numFmtId="2" fontId="2" fillId="0" borderId="1" xfId="1" applyNumberFormat="1" applyFont="1" applyFill="1" applyBorder="1" applyAlignment="1">
      <alignment vertical="top" wrapText="1"/>
    </xf>
    <xf numFmtId="170" fontId="2" fillId="0" borderId="1" xfId="1" applyNumberFormat="1" applyFont="1" applyFill="1" applyBorder="1" applyAlignment="1">
      <alignment vertical="top" wrapText="1"/>
    </xf>
    <xf numFmtId="1" fontId="2" fillId="0" borderId="1" xfId="1" applyNumberFormat="1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0" fontId="1" fillId="0" borderId="0" xfId="0" applyFont="1" applyAlignment="1">
      <alignment horizontal="justify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0" fontId="1" fillId="0" borderId="0" xfId="13" applyFont="1" applyAlignment="1">
      <alignment horizontal="center"/>
    </xf>
    <xf numFmtId="49" fontId="95" fillId="0" borderId="7" xfId="0" applyNumberFormat="1" applyFont="1" applyBorder="1" applyAlignment="1">
      <alignment vertical="center" wrapText="1"/>
    </xf>
    <xf numFmtId="0" fontId="99" fillId="0" borderId="1" xfId="0" applyFont="1" applyBorder="1" applyAlignment="1">
      <alignment horizontal="center" vertical="center" wrapText="1"/>
    </xf>
    <xf numFmtId="0" fontId="100" fillId="0" borderId="1" xfId="33" applyFont="1" applyBorder="1" applyAlignment="1">
      <alignment horizontal="center" vertical="center" wrapText="1"/>
    </xf>
    <xf numFmtId="0" fontId="101" fillId="0" borderId="1" xfId="0" applyFont="1" applyBorder="1" applyAlignment="1">
      <alignment vertical="center" wrapText="1"/>
    </xf>
    <xf numFmtId="49" fontId="101" fillId="0" borderId="0" xfId="0" applyNumberFormat="1" applyFont="1" applyAlignment="1">
      <alignment horizontal="left" vertical="center" wrapText="1"/>
    </xf>
    <xf numFmtId="0" fontId="101" fillId="0" borderId="1" xfId="0" applyFont="1" applyBorder="1" applyAlignment="1">
      <alignment horizontal="center" vertical="center"/>
    </xf>
    <xf numFmtId="0" fontId="102" fillId="0" borderId="1" xfId="0" applyFont="1" applyBorder="1" applyAlignment="1">
      <alignment vertical="center" wrapText="1"/>
    </xf>
    <xf numFmtId="0" fontId="102" fillId="0" borderId="7" xfId="24" applyFont="1" applyBorder="1" applyAlignment="1">
      <alignment horizontal="left" vertical="center" wrapText="1"/>
    </xf>
    <xf numFmtId="0" fontId="102" fillId="0" borderId="7" xfId="9" applyFont="1" applyBorder="1" applyAlignment="1">
      <alignment horizontal="center" vertical="center"/>
    </xf>
    <xf numFmtId="0" fontId="102" fillId="0" borderId="1" xfId="0" applyFont="1" applyBorder="1" applyAlignment="1">
      <alignment horizontal="center" vertical="center"/>
    </xf>
    <xf numFmtId="0" fontId="101" fillId="0" borderId="1" xfId="29" applyFont="1" applyBorder="1" applyAlignment="1">
      <alignment horizontal="center" vertical="center" wrapText="1"/>
    </xf>
    <xf numFmtId="0" fontId="101" fillId="0" borderId="1" xfId="16" applyFont="1" applyBorder="1" applyAlignment="1">
      <alignment horizontal="justify" vertical="center" wrapText="1"/>
    </xf>
    <xf numFmtId="49" fontId="101" fillId="0" borderId="0" xfId="0" applyNumberFormat="1" applyFont="1" applyAlignment="1">
      <alignment vertical="top" wrapText="1"/>
    </xf>
    <xf numFmtId="49" fontId="104" fillId="0" borderId="0" xfId="0" applyNumberFormat="1" applyFont="1" applyAlignment="1">
      <alignment vertical="top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0" xfId="2" quotePrefix="1" applyFont="1" applyFill="1" applyAlignment="1">
      <alignment horizontal="left" vertical="center" wrapText="1"/>
    </xf>
    <xf numFmtId="0" fontId="6" fillId="0" borderId="0" xfId="3" applyFont="1" applyAlignment="1">
      <alignment horizontal="center" vertical="center"/>
    </xf>
    <xf numFmtId="3" fontId="1" fillId="2" borderId="0" xfId="19" applyNumberFormat="1" applyFont="1" applyFill="1" applyAlignment="1">
      <alignment horizontal="center" vertical="center"/>
    </xf>
    <xf numFmtId="3" fontId="25" fillId="2" borderId="0" xfId="19" applyNumberFormat="1" applyFont="1" applyFill="1" applyAlignment="1">
      <alignment horizontal="center" vertical="center"/>
    </xf>
    <xf numFmtId="0" fontId="1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wrapText="1"/>
    </xf>
    <xf numFmtId="0" fontId="6" fillId="2" borderId="8" xfId="2" applyFont="1" applyFill="1" applyBorder="1" applyAlignment="1">
      <alignment horizontal="right" wrapText="1"/>
    </xf>
    <xf numFmtId="0" fontId="1" fillId="2" borderId="0" xfId="2" applyFont="1" applyFill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7" applyFont="1" applyAlignment="1">
      <alignment horizontal="center" vertical="center" wrapText="1"/>
    </xf>
    <xf numFmtId="0" fontId="12" fillId="0" borderId="0" xfId="7" quotePrefix="1" applyFont="1" applyAlignment="1">
      <alignment horizontal="left" vertical="center" wrapText="1"/>
    </xf>
    <xf numFmtId="0" fontId="6" fillId="0" borderId="0" xfId="7" applyFont="1" applyAlignment="1">
      <alignment horizontal="center" vertical="center" wrapText="1"/>
    </xf>
    <xf numFmtId="0" fontId="11" fillId="0" borderId="0" xfId="7" quotePrefix="1" applyFont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25" fillId="0" borderId="0" xfId="7" applyFont="1" applyAlignment="1">
      <alignment horizontal="center"/>
    </xf>
    <xf numFmtId="3" fontId="6" fillId="0" borderId="0" xfId="7" applyNumberFormat="1" applyFont="1" applyAlignment="1">
      <alignment horizontal="center"/>
    </xf>
    <xf numFmtId="43" fontId="39" fillId="0" borderId="1" xfId="0" applyNumberFormat="1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3" fillId="0" borderId="0" xfId="3" applyFont="1" applyAlignment="1">
      <alignment horizontal="center"/>
    </xf>
    <xf numFmtId="0" fontId="1" fillId="0" borderId="0" xfId="7" applyFont="1" applyAlignment="1">
      <alignment horizontal="center" vertical="center"/>
    </xf>
    <xf numFmtId="0" fontId="1" fillId="0" borderId="0" xfId="33" applyFont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6" fillId="0" borderId="0" xfId="33" applyFont="1" applyAlignment="1">
      <alignment horizontal="right" wrapText="1"/>
    </xf>
    <xf numFmtId="0" fontId="46" fillId="0" borderId="17" xfId="33" applyFont="1" applyBorder="1" applyAlignment="1">
      <alignment horizontal="left" vertical="center" wrapText="1"/>
    </xf>
    <xf numFmtId="0" fontId="1" fillId="0" borderId="0" xfId="33" applyFont="1" applyAlignment="1">
      <alignment horizontal="center" vertical="center"/>
    </xf>
    <xf numFmtId="49" fontId="1" fillId="0" borderId="0" xfId="33" applyNumberFormat="1" applyFont="1" applyAlignment="1">
      <alignment horizontal="center"/>
    </xf>
    <xf numFmtId="171" fontId="2" fillId="0" borderId="1" xfId="23" applyNumberFormat="1" applyFont="1" applyFill="1" applyBorder="1" applyAlignment="1">
      <alignment horizontal="left" vertical="center"/>
    </xf>
    <xf numFmtId="171" fontId="2" fillId="0" borderId="11" xfId="23" applyNumberFormat="1" applyFont="1" applyFill="1" applyBorder="1" applyAlignment="1">
      <alignment horizontal="left" vertical="center"/>
    </xf>
    <xf numFmtId="171" fontId="7" fillId="0" borderId="1" xfId="23" applyNumberFormat="1" applyFont="1" applyFill="1" applyBorder="1" applyAlignment="1">
      <alignment horizontal="left" vertical="center"/>
    </xf>
    <xf numFmtId="171" fontId="2" fillId="0" borderId="9" xfId="23" applyNumberFormat="1" applyFont="1" applyFill="1" applyBorder="1" applyAlignment="1">
      <alignment horizontal="left" vertical="center"/>
    </xf>
    <xf numFmtId="171" fontId="2" fillId="0" borderId="11" xfId="23" applyNumberFormat="1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8" applyFont="1" applyAlignment="1">
      <alignment horizontal="center" vertical="center" wrapText="1"/>
    </xf>
    <xf numFmtId="0" fontId="25" fillId="0" borderId="0" xfId="8" applyFont="1" applyAlignment="1">
      <alignment horizontal="center" vertical="center" wrapText="1"/>
    </xf>
    <xf numFmtId="171" fontId="2" fillId="0" borderId="46" xfId="23" applyNumberFormat="1" applyFont="1" applyFill="1" applyBorder="1" applyAlignment="1">
      <alignment horizontal="left" vertical="center"/>
    </xf>
    <xf numFmtId="171" fontId="2" fillId="0" borderId="10" xfId="23" applyNumberFormat="1" applyFont="1" applyFill="1" applyBorder="1" applyAlignment="1">
      <alignment horizontal="left" vertical="center"/>
    </xf>
    <xf numFmtId="171" fontId="1" fillId="0" borderId="1" xfId="23" applyNumberFormat="1" applyFont="1" applyFill="1" applyBorder="1" applyAlignment="1">
      <alignment horizontal="left" vertical="center"/>
    </xf>
    <xf numFmtId="171" fontId="2" fillId="0" borderId="10" xfId="23" applyNumberFormat="1" applyFont="1" applyFill="1" applyBorder="1" applyAlignment="1">
      <alignment horizontal="left" vertical="center" wrapText="1"/>
    </xf>
    <xf numFmtId="171" fontId="1" fillId="0" borderId="1" xfId="23" applyNumberFormat="1" applyFont="1" applyFill="1" applyBorder="1" applyAlignment="1">
      <alignment horizontal="center" vertical="center"/>
    </xf>
    <xf numFmtId="171" fontId="1" fillId="0" borderId="2" xfId="23" applyNumberFormat="1" applyFont="1" applyFill="1" applyBorder="1" applyAlignment="1">
      <alignment horizontal="center" vertical="center"/>
    </xf>
    <xf numFmtId="171" fontId="1" fillId="0" borderId="3" xfId="23" applyNumberFormat="1" applyFont="1" applyFill="1" applyBorder="1" applyAlignment="1">
      <alignment horizontal="center" vertical="center"/>
    </xf>
    <xf numFmtId="171" fontId="1" fillId="0" borderId="4" xfId="23" applyNumberFormat="1" applyFont="1" applyFill="1" applyBorder="1" applyAlignment="1">
      <alignment horizontal="center" vertical="center"/>
    </xf>
    <xf numFmtId="4" fontId="6" fillId="0" borderId="0" xfId="32" applyNumberFormat="1" applyFont="1" applyFill="1" applyBorder="1" applyAlignment="1">
      <alignment horizontal="center" vertical="center" wrapText="1"/>
    </xf>
    <xf numFmtId="3" fontId="6" fillId="0" borderId="0" xfId="8" applyNumberFormat="1" applyFont="1" applyAlignment="1">
      <alignment horizontal="center" wrapText="1"/>
    </xf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 vertical="center" wrapText="1"/>
    </xf>
    <xf numFmtId="171" fontId="2" fillId="0" borderId="1" xfId="23" applyNumberFormat="1" applyFont="1" applyFill="1" applyBorder="1" applyAlignment="1">
      <alignment horizontal="left" vertical="center" wrapText="1"/>
    </xf>
    <xf numFmtId="43" fontId="1" fillId="0" borderId="0" xfId="23" applyFont="1" applyFill="1" applyAlignment="1">
      <alignment horizontal="center" vertical="center" wrapText="1"/>
    </xf>
    <xf numFmtId="0" fontId="21" fillId="0" borderId="1" xfId="33" applyFont="1" applyBorder="1" applyAlignment="1">
      <alignment horizontal="center" vertical="center"/>
    </xf>
    <xf numFmtId="0" fontId="21" fillId="0" borderId="14" xfId="33" applyFont="1" applyBorder="1" applyAlignment="1">
      <alignment horizontal="center" vertical="center" wrapText="1"/>
    </xf>
    <xf numFmtId="0" fontId="21" fillId="0" borderId="12" xfId="33" applyFont="1" applyBorder="1" applyAlignment="1">
      <alignment horizontal="center" vertical="center" wrapText="1"/>
    </xf>
    <xf numFmtId="0" fontId="21" fillId="0" borderId="1" xfId="33" applyFont="1" applyBorder="1" applyAlignment="1">
      <alignment horizontal="center" vertical="center" wrapText="1"/>
    </xf>
    <xf numFmtId="43" fontId="11" fillId="0" borderId="0" xfId="23" applyFont="1" applyFill="1" applyAlignment="1">
      <alignment horizontal="center"/>
    </xf>
    <xf numFmtId="0" fontId="95" fillId="0" borderId="14" xfId="33" applyFont="1" applyBorder="1" applyAlignment="1">
      <alignment horizontal="center" vertical="center" wrapText="1"/>
    </xf>
    <xf numFmtId="0" fontId="95" fillId="0" borderId="12" xfId="33" applyFont="1" applyBorder="1" applyAlignment="1">
      <alignment horizontal="center" vertical="center" wrapText="1"/>
    </xf>
    <xf numFmtId="49" fontId="25" fillId="0" borderId="0" xfId="23" applyNumberFormat="1" applyFont="1" applyFill="1" applyAlignment="1">
      <alignment horizontal="center" vertical="center" wrapText="1"/>
    </xf>
    <xf numFmtId="43" fontId="1" fillId="0" borderId="0" xfId="23" applyFont="1" applyFill="1" applyAlignment="1">
      <alignment horizontal="center" wrapText="1"/>
    </xf>
    <xf numFmtId="0" fontId="6" fillId="0" borderId="8" xfId="7" applyFont="1" applyBorder="1" applyAlignment="1">
      <alignment horizontal="center" vertical="center" wrapText="1"/>
    </xf>
    <xf numFmtId="43" fontId="1" fillId="0" borderId="0" xfId="23" applyFont="1" applyFill="1" applyAlignment="1">
      <alignment horizontal="center"/>
    </xf>
    <xf numFmtId="49" fontId="25" fillId="0" borderId="0" xfId="23" applyNumberFormat="1" applyFont="1" applyFill="1" applyAlignment="1">
      <alignment horizontal="center" vertical="center"/>
    </xf>
    <xf numFmtId="0" fontId="39" fillId="0" borderId="1" xfId="0" applyFont="1" applyBorder="1" applyAlignment="1">
      <alignment horizontal="justify" vertical="center" wrapText="1"/>
    </xf>
    <xf numFmtId="0" fontId="39" fillId="0" borderId="2" xfId="0" applyFont="1" applyBorder="1" applyAlignment="1">
      <alignment horizontal="justify" vertical="center" wrapText="1"/>
    </xf>
    <xf numFmtId="0" fontId="39" fillId="0" borderId="3" xfId="0" applyFont="1" applyBorder="1" applyAlignment="1">
      <alignment horizontal="justify" vertical="center" wrapText="1"/>
    </xf>
    <xf numFmtId="0" fontId="39" fillId="0" borderId="4" xfId="0" applyFont="1" applyBorder="1" applyAlignment="1">
      <alignment horizontal="justify" vertical="center" wrapText="1"/>
    </xf>
    <xf numFmtId="49" fontId="39" fillId="0" borderId="1" xfId="0" applyNumberFormat="1" applyFont="1" applyBorder="1" applyAlignment="1">
      <alignment horizontal="justify" vertical="center" wrapText="1"/>
    </xf>
    <xf numFmtId="43" fontId="6" fillId="0" borderId="0" xfId="8" applyNumberFormat="1" applyFont="1" applyAlignment="1">
      <alignment horizontal="center" wrapText="1"/>
    </xf>
    <xf numFmtId="0" fontId="6" fillId="0" borderId="8" xfId="8" applyFont="1" applyBorder="1" applyAlignment="1">
      <alignment horizontal="center" vertical="top" wrapText="1"/>
    </xf>
    <xf numFmtId="1" fontId="6" fillId="0" borderId="0" xfId="8" applyNumberFormat="1" applyFont="1" applyAlignment="1">
      <alignment horizontal="center" vertical="center" wrapText="1"/>
    </xf>
    <xf numFmtId="43" fontId="6" fillId="0" borderId="0" xfId="15" applyFont="1" applyFill="1" applyBorder="1" applyAlignment="1">
      <alignment horizontal="center" vertical="center"/>
    </xf>
    <xf numFmtId="0" fontId="6" fillId="0" borderId="8" xfId="6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0" xfId="6" applyNumberFormat="1" applyFont="1" applyAlignment="1">
      <alignment horizontal="center" vertical="center" wrapText="1"/>
    </xf>
    <xf numFmtId="49" fontId="1" fillId="0" borderId="0" xfId="6" applyNumberFormat="1" applyFont="1" applyAlignment="1">
      <alignment horizontal="center" vertical="center"/>
    </xf>
    <xf numFmtId="49" fontId="91" fillId="0" borderId="0" xfId="6" applyNumberFormat="1" applyFont="1" applyAlignment="1">
      <alignment horizontal="center" vertical="center"/>
    </xf>
    <xf numFmtId="49" fontId="25" fillId="0" borderId="0" xfId="6" applyNumberFormat="1" applyFont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91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72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38" fontId="6" fillId="0" borderId="0" xfId="1" applyNumberFormat="1" applyFont="1" applyFill="1" applyAlignment="1">
      <alignment horizontal="center" vertical="center" wrapText="1"/>
    </xf>
    <xf numFmtId="0" fontId="1" fillId="0" borderId="2" xfId="16" applyFont="1" applyBorder="1" applyAlignment="1">
      <alignment horizontal="center" vertical="center" wrapText="1"/>
    </xf>
    <xf numFmtId="0" fontId="1" fillId="0" borderId="3" xfId="16" applyFont="1" applyBorder="1" applyAlignment="1">
      <alignment horizontal="center" vertical="center" wrapText="1"/>
    </xf>
    <xf numFmtId="0" fontId="1" fillId="0" borderId="4" xfId="16" applyFont="1" applyBorder="1" applyAlignment="1">
      <alignment horizontal="center" vertical="center" wrapText="1"/>
    </xf>
    <xf numFmtId="0" fontId="21" fillId="0" borderId="0" xfId="16" applyFont="1" applyAlignment="1">
      <alignment horizontal="center" vertical="center" wrapText="1"/>
    </xf>
    <xf numFmtId="0" fontId="11" fillId="0" borderId="0" xfId="16" applyFont="1" applyAlignment="1">
      <alignment horizontal="center" vertical="center" wrapText="1"/>
    </xf>
    <xf numFmtId="1" fontId="11" fillId="0" borderId="0" xfId="16" applyNumberFormat="1" applyFont="1" applyAlignment="1">
      <alignment horizontal="center" vertical="center" wrapText="1"/>
    </xf>
    <xf numFmtId="0" fontId="92" fillId="0" borderId="0" xfId="16" applyFont="1" applyAlignment="1">
      <alignment horizontal="center" vertical="center" wrapText="1"/>
    </xf>
    <xf numFmtId="43" fontId="11" fillId="0" borderId="0" xfId="16" applyNumberFormat="1" applyFont="1" applyAlignment="1">
      <alignment horizontal="center" wrapText="1"/>
    </xf>
    <xf numFmtId="0" fontId="11" fillId="0" borderId="0" xfId="16" applyFont="1" applyAlignment="1">
      <alignment horizontal="center" wrapText="1"/>
    </xf>
    <xf numFmtId="49" fontId="90" fillId="0" borderId="0" xfId="13" applyNumberFormat="1" applyFont="1" applyAlignment="1">
      <alignment horizontal="center" vertical="center" wrapText="1"/>
    </xf>
    <xf numFmtId="0" fontId="21" fillId="0" borderId="1" xfId="14" applyFont="1" applyBorder="1" applyAlignment="1">
      <alignment horizontal="center" vertical="center" wrapText="1"/>
    </xf>
    <xf numFmtId="0" fontId="1" fillId="0" borderId="0" xfId="9" applyFont="1" applyAlignment="1">
      <alignment horizontal="center" vertical="center" wrapText="1"/>
    </xf>
    <xf numFmtId="0" fontId="1" fillId="0" borderId="0" xfId="9" applyFont="1" applyAlignment="1">
      <alignment horizontal="center" vertical="center"/>
    </xf>
    <xf numFmtId="174" fontId="1" fillId="0" borderId="0" xfId="9" applyNumberFormat="1" applyFont="1" applyAlignment="1">
      <alignment horizontal="center"/>
    </xf>
    <xf numFmtId="174" fontId="25" fillId="0" borderId="0" xfId="9" applyNumberFormat="1" applyFont="1" applyAlignment="1">
      <alignment horizontal="center"/>
    </xf>
    <xf numFmtId="43" fontId="6" fillId="0" borderId="0" xfId="9" applyNumberFormat="1" applyFont="1" applyAlignment="1">
      <alignment horizontal="center"/>
    </xf>
    <xf numFmtId="0" fontId="6" fillId="0" borderId="0" xfId="9" applyFont="1" applyAlignment="1">
      <alignment horizontal="center"/>
    </xf>
    <xf numFmtId="0" fontId="6" fillId="0" borderId="0" xfId="9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 wrapText="1"/>
    </xf>
    <xf numFmtId="49" fontId="39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2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/>
    </xf>
    <xf numFmtId="0" fontId="94" fillId="0" borderId="0" xfId="0" applyFont="1" applyAlignment="1">
      <alignment horizontal="left" vertical="center"/>
    </xf>
    <xf numFmtId="0" fontId="94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94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49" fontId="1" fillId="0" borderId="0" xfId="12" applyNumberFormat="1" applyFont="1" applyAlignment="1">
      <alignment horizontal="center" vertical="center" wrapText="1"/>
    </xf>
    <xf numFmtId="49" fontId="1" fillId="0" borderId="0" xfId="12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top" wrapText="1"/>
    </xf>
    <xf numFmtId="49" fontId="25" fillId="0" borderId="0" xfId="0" applyNumberFormat="1" applyFont="1" applyAlignment="1">
      <alignment horizontal="center" vertical="top" wrapText="1"/>
    </xf>
    <xf numFmtId="49" fontId="101" fillId="0" borderId="0" xfId="0" applyNumberFormat="1" applyFont="1" applyAlignment="1">
      <alignment horizontal="center" vertical="center" wrapText="1"/>
    </xf>
    <xf numFmtId="49" fontId="10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12" applyFont="1" applyAlignment="1">
      <alignment horizontal="left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center" vertical="top"/>
    </xf>
    <xf numFmtId="49" fontId="9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 wrapText="1"/>
    </xf>
    <xf numFmtId="0" fontId="1" fillId="0" borderId="0" xfId="13" applyFont="1" applyAlignment="1">
      <alignment horizontal="center"/>
    </xf>
    <xf numFmtId="0" fontId="98" fillId="0" borderId="0" xfId="8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49" fontId="6" fillId="0" borderId="0" xfId="13" applyNumberFormat="1" applyFont="1" applyAlignment="1">
      <alignment horizontal="center" vertical="center" wrapText="1"/>
    </xf>
  </cellXfs>
  <cellStyles count="411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AeE­ [0]_INQUIRY ¿µ¾÷AßAø " xfId="60"/>
    <cellStyle name="AeE­_INQUIRY ¿µ¾÷AßAø " xfId="61"/>
    <cellStyle name="AÞ¸¶ [0]_INQUIRY ¿?¾÷AßAø " xfId="62"/>
    <cellStyle name="AÞ¸¶_INQUIRY ¿?¾÷AßAø " xfId="63"/>
    <cellStyle name="Bad 2" xfId="64"/>
    <cellStyle name="Bình thường 2" xfId="65"/>
    <cellStyle name="Bình thường 3" xfId="11"/>
    <cellStyle name="Bình thường 4" xfId="16"/>
    <cellStyle name="Bình thường 4 2" xfId="29"/>
    <cellStyle name="C?AØ_¿?¾÷CoE² " xfId="66"/>
    <cellStyle name="C￥AØ_¿μ¾÷CoE² " xfId="67"/>
    <cellStyle name="Calculation 2" xfId="68"/>
    <cellStyle name="Check Cell 2" xfId="82"/>
    <cellStyle name="Comma" xfId="1" builtinId="3"/>
    <cellStyle name="Comma 10" xfId="4"/>
    <cellStyle name="Comma 10 2" xfId="69"/>
    <cellStyle name="Comma 11" xfId="23"/>
    <cellStyle name="Comma 17" xfId="405"/>
    <cellStyle name="Comma 2" xfId="70"/>
    <cellStyle name="Comma 2 2" xfId="71"/>
    <cellStyle name="Comma 2 2 2" xfId="15"/>
    <cellStyle name="Comma 2 3" xfId="72"/>
    <cellStyle name="Comma 2 4" xfId="73"/>
    <cellStyle name="Comma 3" xfId="74"/>
    <cellStyle name="Comma 3 2" xfId="75"/>
    <cellStyle name="Comma 4" xfId="5"/>
    <cellStyle name="Comma 4 2" xfId="76"/>
    <cellStyle name="Comma 5" xfId="77"/>
    <cellStyle name="Comma 6" xfId="78"/>
    <cellStyle name="Comma 7" xfId="403"/>
    <cellStyle name="Comma 7 2" xfId="79"/>
    <cellStyle name="Comma0" xfId="80"/>
    <cellStyle name="Currency0" xfId="81"/>
    <cellStyle name="Date" xfId="83"/>
    <cellStyle name="Dấu phẩy 2" xfId="18"/>
    <cellStyle name="Dấu phẩy 2 2" xfId="30"/>
    <cellStyle name="Explanatory Text 2" xfId="84"/>
    <cellStyle name="Fixed" xfId="85"/>
    <cellStyle name="Good 2" xfId="86"/>
    <cellStyle name="Header1" xfId="87"/>
    <cellStyle name="Header2" xfId="88"/>
    <cellStyle name="Heading 1 2" xfId="89"/>
    <cellStyle name="Heading 2 2" xfId="90"/>
    <cellStyle name="Heading 3 2" xfId="91"/>
    <cellStyle name="Heading 4 2" xfId="92"/>
    <cellStyle name="headoption" xfId="93"/>
    <cellStyle name="Hyperlink 2" xfId="401"/>
    <cellStyle name="Input 2" xfId="94"/>
    <cellStyle name="Linked Cell 2" xfId="95"/>
    <cellStyle name="n" xfId="96"/>
    <cellStyle name="n_BCáo nhanh CN Nam 2007" xfId="97"/>
    <cellStyle name="n_BCáo nhanh CN Nam 2008" xfId="98"/>
    <cellStyle name="n_BCáo nhanh CN Nam 2008_UOC CN 9 th 2013-Gia 2010 CHIA HUYEN" xfId="99"/>
    <cellStyle name="n_BCáo nhanh CN Nam 2008_UOC CN 9 th 2013-Gia 2010 CHIA HUYEN_GDP ĐC tình ok" xfId="100"/>
    <cellStyle name="n_BCáo nhanh CN Nam 2008_UOC CN 9 th 2013-Gia 2010 CHIA HUYEN_Gui A Bac 2016 55555 " xfId="101"/>
    <cellStyle name="n_BCáo nhanh CN Nam 2008_UOC CN 9 th 2013-Gia 2010 CHIA HUYEN_Gui A Bac pho yen GRDP (OK)" xfId="102"/>
    <cellStyle name="n_BCáo nhanh CN Nam 2008_UOC CN 9 th 2013-Gia 2010 CHIA HUYEN_Gui A Bac pho yen GRDP cap huyen 2016" xfId="103"/>
    <cellStyle name="n_BCáo nhanh CN Nam 2008_UOC CN 9 th 2013-Gia 2010 CHIA HUYEN_Gui A Bac uoc 2017 tinh lai GTSX HH" xfId="104"/>
    <cellStyle name="n_BCáo nhanh CN Nam 2008_UOC CN 9 th 2013-Gia 2010 CHIA HUYEN_pho yen gui tinh GRDP cap huyen 2016" xfId="105"/>
    <cellStyle name="n_BCáo nhanh CN Nam 2008_UOC CN 9 th 2013-Gia 2010 CHIA HUYEN_Tăng  KTE (1)" xfId="106"/>
    <cellStyle name="n_BCáo nhanh CN Nam 2008_UOC CN 9 th 2013-Gia 2010 CHIA HUYEN_Tăng  KTE (1)_Gui A Bac uoc 2017 tinh lai GTSX HH" xfId="107"/>
    <cellStyle name="n_BCáo nhanh CN Nam 2011" xfId="108"/>
    <cellStyle name="n_BCáo nhanh CN Nam 2011_UOC CN 9 th 2013-Gia 2010 CHIA HUYEN" xfId="109"/>
    <cellStyle name="n_BCáo nhanh CN Nam 2011_UOC CN 9 th 2013-Gia 2010 CHIA HUYEN_GDP ĐC tình ok" xfId="110"/>
    <cellStyle name="n_BCáo nhanh CN Nam 2011_UOC CN 9 th 2013-Gia 2010 CHIA HUYEN_Gui A Bac 2016 55555 " xfId="111"/>
    <cellStyle name="n_BCáo nhanh CN Nam 2011_UOC CN 9 th 2013-Gia 2010 CHIA HUYEN_Gui A Bac pho yen GRDP (OK)" xfId="112"/>
    <cellStyle name="n_BCáo nhanh CN Nam 2011_UOC CN 9 th 2013-Gia 2010 CHIA HUYEN_Gui A Bac pho yen GRDP cap huyen 2016" xfId="113"/>
    <cellStyle name="n_BCáo nhanh CN Nam 2011_UOC CN 9 th 2013-Gia 2010 CHIA HUYEN_Gui A Bac uoc 2017 tinh lai GTSX HH" xfId="114"/>
    <cellStyle name="n_BCáo nhanh CN Nam 2011_UOC CN 9 th 2013-Gia 2010 CHIA HUYEN_pho yen gui tinh GRDP cap huyen 2016" xfId="115"/>
    <cellStyle name="n_BCáo nhanh CN Nam 2011_UOC CN 9 th 2013-Gia 2010 CHIA HUYEN_Tăng  KTE (1)" xfId="116"/>
    <cellStyle name="n_BCáo nhanh CN Nam 2011_UOC CN 9 th 2013-Gia 2010 CHIA HUYEN_Tăng  KTE (1)_Gui A Bac uoc 2017 tinh lai GTSX HH" xfId="117"/>
    <cellStyle name="n_BCáo nhanh CN Nam 2012" xfId="118"/>
    <cellStyle name="n_BCáo nhanh CN Nam 2012_UOC CN 9 th 2013-Gia 2010 CHIA HUYEN" xfId="119"/>
    <cellStyle name="n_BCáo nhanh CN Nam 2012_UOC CN 9 th 2013-Gia 2010 CHIA HUYEN_GDP ĐC tình ok" xfId="120"/>
    <cellStyle name="n_BCáo nhanh CN Nam 2012_UOC CN 9 th 2013-Gia 2010 CHIA HUYEN_Gui A Bac 2016 55555 " xfId="121"/>
    <cellStyle name="n_BCáo nhanh CN Nam 2012_UOC CN 9 th 2013-Gia 2010 CHIA HUYEN_Gui A Bac pho yen GRDP (OK)" xfId="122"/>
    <cellStyle name="n_BCáo nhanh CN Nam 2012_UOC CN 9 th 2013-Gia 2010 CHIA HUYEN_Gui A Bac pho yen GRDP cap huyen 2016" xfId="123"/>
    <cellStyle name="n_BCáo nhanh CN Nam 2012_UOC CN 9 th 2013-Gia 2010 CHIA HUYEN_Gui A Bac uoc 2017 tinh lai GTSX HH" xfId="124"/>
    <cellStyle name="n_BCáo nhanh CN Nam 2012_UOC CN 9 th 2013-Gia 2010 CHIA HUYEN_pho yen gui tinh GRDP cap huyen 2016" xfId="125"/>
    <cellStyle name="n_BCáo nhanh CN Nam 2012_UOC CN 9 th 2013-Gia 2010 CHIA HUYEN_Tăng  KTE (1)" xfId="126"/>
    <cellStyle name="n_BCáo nhanh CN Nam 2012_UOC CN 9 th 2013-Gia 2010 CHIA HUYEN_Tăng  KTE (1)_Gui A Bac uoc 2017 tinh lai GTSX HH" xfId="127"/>
    <cellStyle name="n_CA THE 01-12-07 TOAN TINH" xfId="128"/>
    <cellStyle name="n_DN NQD 11" xfId="129"/>
    <cellStyle name="n_DN NQD 11_UOC CN 9 th 2013-Gia 2010 CHIA HUYEN" xfId="130"/>
    <cellStyle name="n_DN NQD 11_UOC CN 9 th 2013-Gia 2010 CHIA HUYEN_GDP ĐC tình ok" xfId="131"/>
    <cellStyle name="n_DN NQD 11_UOC CN 9 th 2013-Gia 2010 CHIA HUYEN_Gui A Bac 2016 55555 " xfId="132"/>
    <cellStyle name="n_DN NQD 11_UOC CN 9 th 2013-Gia 2010 CHIA HUYEN_Gui A Bac pho yen GRDP (OK)" xfId="133"/>
    <cellStyle name="n_DN NQD 11_UOC CN 9 th 2013-Gia 2010 CHIA HUYEN_Gui A Bac pho yen GRDP cap huyen 2016" xfId="134"/>
    <cellStyle name="n_DN NQD 11_UOC CN 9 th 2013-Gia 2010 CHIA HUYEN_Gui A Bac uoc 2017 tinh lai GTSX HH" xfId="135"/>
    <cellStyle name="n_DN NQD 11_UOC CN 9 th 2013-Gia 2010 CHIA HUYEN_pho yen gui tinh GRDP cap huyen 2016" xfId="136"/>
    <cellStyle name="n_DN NQD 11_UOC CN 9 th 2013-Gia 2010 CHIA HUYEN_Tăng  KTE (1)" xfId="137"/>
    <cellStyle name="n_DN NQD 11_UOC CN 9 th 2013-Gia 2010 CHIA HUYEN_Tăng  KTE (1)_Gui A Bac uoc 2017 tinh lai GTSX HH" xfId="138"/>
    <cellStyle name="n_DUNG U T 09-11" xfId="139"/>
    <cellStyle name="n_DUNG U T 09-11_UOC CN 9 th 2013-Gia 2010 CHIA HUYEN" xfId="140"/>
    <cellStyle name="n_DUNG U T 09-11_UOC CN 9 th 2013-Gia 2010 CHIA HUYEN_GDP ĐC tình ok" xfId="141"/>
    <cellStyle name="n_DUNG U T 09-11_UOC CN 9 th 2013-Gia 2010 CHIA HUYEN_Gui A Bac 2016 55555 " xfId="142"/>
    <cellStyle name="n_DUNG U T 09-11_UOC CN 9 th 2013-Gia 2010 CHIA HUYEN_Gui A Bac pho yen GRDP (OK)" xfId="143"/>
    <cellStyle name="n_DUNG U T 09-11_UOC CN 9 th 2013-Gia 2010 CHIA HUYEN_Gui A Bac pho yen GRDP cap huyen 2016" xfId="144"/>
    <cellStyle name="n_DUNG U T 09-11_UOC CN 9 th 2013-Gia 2010 CHIA HUYEN_Gui A Bac uoc 2017 tinh lai GTSX HH" xfId="145"/>
    <cellStyle name="n_DUNG U T 09-11_UOC CN 9 th 2013-Gia 2010 CHIA HUYEN_pho yen gui tinh GRDP cap huyen 2016" xfId="146"/>
    <cellStyle name="n_DUNG U T 09-11_UOC CN 9 th 2013-Gia 2010 CHIA HUYEN_Tăng  KTE (1)" xfId="147"/>
    <cellStyle name="n_DUNG U T 09-11_UOC CN 9 th 2013-Gia 2010 CHIA HUYEN_Tăng  KTE (1)_Gui A Bac uoc 2017 tinh lai GTSX HH" xfId="148"/>
    <cellStyle name="n_UOC CN 9 th 2013-Gia 2010 CHIA HUYEN" xfId="149"/>
    <cellStyle name="n_UOC CN 9 th 2013-Gia 2010 CHIA HUYEN_GDP ĐC tình ok" xfId="150"/>
    <cellStyle name="n_UOC CN 9 th 2013-Gia 2010 CHIA HUYEN_Gui A Bac 2016 55555 " xfId="151"/>
    <cellStyle name="n_UOC CN 9 th 2013-Gia 2010 CHIA HUYEN_Gui A Bac pho yen GRDP (OK)" xfId="152"/>
    <cellStyle name="n_UOC CN 9 th 2013-Gia 2010 CHIA HUYEN_Gui A Bac pho yen GRDP cap huyen 2016" xfId="153"/>
    <cellStyle name="n_UOC CN 9 th 2013-Gia 2010 CHIA HUYEN_Gui A Bac uoc 2017 tinh lai GTSX HH" xfId="154"/>
    <cellStyle name="n_UOC CN 9 th 2013-Gia 2010 CHIA HUYEN_pho yen gui tinh GRDP cap huyen 2016" xfId="155"/>
    <cellStyle name="n_UOC CN 9 th 2013-Gia 2010 CHIA HUYEN_Tăng  KTE (1)" xfId="156"/>
    <cellStyle name="n_UOC CN 9 th 2013-Gia 2010 CHIA HUYEN_Tăng  KTE (1)_Gui A Bac uoc 2017 tinh lai GTSX HH" xfId="157"/>
    <cellStyle name="n_UOC CN T 5-6 th-2012" xfId="158"/>
    <cellStyle name="n_UOC CN T 5-6 th-2012_UOC CN 9 th 2013-Gia 2010 CHIA HUYEN" xfId="159"/>
    <cellStyle name="n_UOC CN T 5-6 th-2012_UOC CN 9 th 2013-Gia 2010 CHIA HUYEN_GDP ĐC tình ok" xfId="160"/>
    <cellStyle name="n_UOC CN T 5-6 th-2012_UOC CN 9 th 2013-Gia 2010 CHIA HUYEN_Gui A Bac 2016 55555 " xfId="161"/>
    <cellStyle name="n_UOC CN T 5-6 th-2012_UOC CN 9 th 2013-Gia 2010 CHIA HUYEN_Gui A Bac pho yen GRDP (OK)" xfId="162"/>
    <cellStyle name="n_UOC CN T 5-6 th-2012_UOC CN 9 th 2013-Gia 2010 CHIA HUYEN_Gui A Bac pho yen GRDP cap huyen 2016" xfId="163"/>
    <cellStyle name="n_UOC CN T 5-6 th-2012_UOC CN 9 th 2013-Gia 2010 CHIA HUYEN_Gui A Bac uoc 2017 tinh lai GTSX HH" xfId="164"/>
    <cellStyle name="n_UOC CN T 5-6 th-2012_UOC CN 9 th 2013-Gia 2010 CHIA HUYEN_pho yen gui tinh GRDP cap huyen 2016" xfId="165"/>
    <cellStyle name="n_UOC CN T 5-6 th-2012_UOC CN 9 th 2013-Gia 2010 CHIA HUYEN_Tăng  KTE (1)" xfId="166"/>
    <cellStyle name="n_UOC CN T 5-6 th-2012_UOC CN 9 th 2013-Gia 2010 CHIA HUYEN_Tăng  KTE (1)_Gui A Bac uoc 2017 tinh lai GTSX HH" xfId="167"/>
    <cellStyle name="Neutral 2" xfId="168"/>
    <cellStyle name="No" xfId="169"/>
    <cellStyle name="Normal" xfId="0" builtinId="0"/>
    <cellStyle name="Normal - Style1" xfId="170"/>
    <cellStyle name="Normal 10" xfId="171"/>
    <cellStyle name="Normal 10 2" xfId="19"/>
    <cellStyle name="Normal 10 2 2" xfId="33"/>
    <cellStyle name="Normal 10 2 3" xfId="172"/>
    <cellStyle name="Normal 11" xfId="173"/>
    <cellStyle name="Normal 11 4" xfId="174"/>
    <cellStyle name="Normal 12" xfId="175"/>
    <cellStyle name="Normal 13" xfId="176"/>
    <cellStyle name="Normal 14" xfId="177"/>
    <cellStyle name="Normal 15" xfId="178"/>
    <cellStyle name="Normal 16" xfId="179"/>
    <cellStyle name="Normal 17" xfId="180"/>
    <cellStyle name="Normal 18" xfId="181"/>
    <cellStyle name="Normal 19" xfId="182"/>
    <cellStyle name="Normal 19 2" xfId="402"/>
    <cellStyle name="Normal 2" xfId="6"/>
    <cellStyle name="Normal 2 2" xfId="28"/>
    <cellStyle name="Normal 2 2 2" xfId="183"/>
    <cellStyle name="Normal 2 3" xfId="2"/>
    <cellStyle name="Normal 2 3 2" xfId="184"/>
    <cellStyle name="Normal 2 3 3" xfId="34"/>
    <cellStyle name="Normal 2_Bieu trung gian QĐ 2017" xfId="185"/>
    <cellStyle name="Normal 20" xfId="186"/>
    <cellStyle name="Normal 21" xfId="187"/>
    <cellStyle name="Normal 21 2" xfId="398"/>
    <cellStyle name="Normal 22" xfId="400"/>
    <cellStyle name="Normal 22 2" xfId="20"/>
    <cellStyle name="Normal 23" xfId="25"/>
    <cellStyle name="Normal 24" xfId="21"/>
    <cellStyle name="Normal 24 2" xfId="399"/>
    <cellStyle name="Normal 24 2 2" xfId="409"/>
    <cellStyle name="Normal 25" xfId="35"/>
    <cellStyle name="Normal 26" xfId="287"/>
    <cellStyle name="Normal 3" xfId="26"/>
    <cellStyle name="Normal 3 2" xfId="188"/>
    <cellStyle name="Normal 3 3" xfId="189"/>
    <cellStyle name="Normal 3 4" xfId="190"/>
    <cellStyle name="Normal 3 4 2" xfId="408"/>
    <cellStyle name="Normal 3 5" xfId="191"/>
    <cellStyle name="Normal 3 6" xfId="31"/>
    <cellStyle name="Normal 37" xfId="192"/>
    <cellStyle name="Normal 38" xfId="193"/>
    <cellStyle name="Normal 39" xfId="194"/>
    <cellStyle name="Normal 4" xfId="195"/>
    <cellStyle name="Normal 4 2" xfId="196"/>
    <cellStyle name="Normal 4 3" xfId="197"/>
    <cellStyle name="Normal 40" xfId="198"/>
    <cellStyle name="Normal 41" xfId="199"/>
    <cellStyle name="Normal 42" xfId="200"/>
    <cellStyle name="Normal 43" xfId="201"/>
    <cellStyle name="Normal 47" xfId="202"/>
    <cellStyle name="Normal 5" xfId="8"/>
    <cellStyle name="Normal 5 2" xfId="203"/>
    <cellStyle name="Normal 6" xfId="204"/>
    <cellStyle name="Normal 6 2" xfId="205"/>
    <cellStyle name="Normal 6 3" xfId="206"/>
    <cellStyle name="Normal 7" xfId="9"/>
    <cellStyle name="Normal 7 2" xfId="22"/>
    <cellStyle name="Normal 7 3" xfId="207"/>
    <cellStyle name="Normal 7 4" xfId="406"/>
    <cellStyle name="Normal 8" xfId="3"/>
    <cellStyle name="Normal 8 2" xfId="17"/>
    <cellStyle name="Normal 8 3" xfId="208"/>
    <cellStyle name="Normal 8 4" xfId="404"/>
    <cellStyle name="Normal 8 5" xfId="407"/>
    <cellStyle name="Normal 9" xfId="27"/>
    <cellStyle name="Normal 9 2" xfId="7"/>
    <cellStyle name="Normal_2005-GTDP CAC HUYEN PHU YEN - DOITEN DUONG" xfId="10"/>
    <cellStyle name="Normal_Sheet1" xfId="24"/>
    <cellStyle name="Normal_Sheet2" xfId="12"/>
    <cellStyle name="Normal_Sheet6" xfId="410"/>
    <cellStyle name="Normal_Sheet7" xfId="13"/>
    <cellStyle name="Normal_TM  thoat nuoc 662010.doc" xfId="14"/>
    <cellStyle name="Note 2" xfId="209"/>
    <cellStyle name="Note 3" xfId="210"/>
    <cellStyle name="Œ…‹æØ‚è [0.00]_laroux" xfId="211"/>
    <cellStyle name="Œ…‹æØ‚è_laroux" xfId="212"/>
    <cellStyle name="Output 2" xfId="213"/>
    <cellStyle name="p" xfId="214"/>
    <cellStyle name="p_BCáo nhanh CN Nam 2007" xfId="215"/>
    <cellStyle name="p_BCáo nhanh CN Nam 2008" xfId="216"/>
    <cellStyle name="p_BCáo nhanh CN Nam 2008_UOC CN 9 th 2013-Gia 2010 CHIA HUYEN" xfId="217"/>
    <cellStyle name="p_BCáo nhanh CN Nam 2008_UOC CN 9 th 2013-Gia 2010 CHIA HUYEN_GDP ĐC tình ok" xfId="218"/>
    <cellStyle name="p_BCáo nhanh CN Nam 2008_UOC CN 9 th 2013-Gia 2010 CHIA HUYEN_Gui A Bac 2016 55555 " xfId="219"/>
    <cellStyle name="p_BCáo nhanh CN Nam 2008_UOC CN 9 th 2013-Gia 2010 CHIA HUYEN_Gui A Bac pho yen GRDP (OK)" xfId="220"/>
    <cellStyle name="p_BCáo nhanh CN Nam 2008_UOC CN 9 th 2013-Gia 2010 CHIA HUYEN_Gui A Bac pho yen GRDP cap huyen 2016" xfId="221"/>
    <cellStyle name="p_BCáo nhanh CN Nam 2008_UOC CN 9 th 2013-Gia 2010 CHIA HUYEN_Gui A Bac uoc 2017 tinh lai GTSX HH" xfId="222"/>
    <cellStyle name="p_BCáo nhanh CN Nam 2008_UOC CN 9 th 2013-Gia 2010 CHIA HUYEN_pho yen gui tinh GRDP cap huyen 2016" xfId="223"/>
    <cellStyle name="p_BCáo nhanh CN Nam 2008_UOC CN 9 th 2013-Gia 2010 CHIA HUYEN_Tăng  KTE (1)" xfId="224"/>
    <cellStyle name="p_BCáo nhanh CN Nam 2008_UOC CN 9 th 2013-Gia 2010 CHIA HUYEN_Tăng  KTE (1)_Gui A Bac uoc 2017 tinh lai GTSX HH" xfId="225"/>
    <cellStyle name="p_BCáo nhanh CN Nam 2011" xfId="226"/>
    <cellStyle name="p_BCáo nhanh CN Nam 2011_UOC CN 9 th 2013-Gia 2010 CHIA HUYEN" xfId="227"/>
    <cellStyle name="p_BCáo nhanh CN Nam 2011_UOC CN 9 th 2013-Gia 2010 CHIA HUYEN_GDP ĐC tình ok" xfId="228"/>
    <cellStyle name="p_BCáo nhanh CN Nam 2011_UOC CN 9 th 2013-Gia 2010 CHIA HUYEN_Gui A Bac 2016 55555 " xfId="229"/>
    <cellStyle name="p_BCáo nhanh CN Nam 2011_UOC CN 9 th 2013-Gia 2010 CHIA HUYEN_Gui A Bac pho yen GRDP (OK)" xfId="230"/>
    <cellStyle name="p_BCáo nhanh CN Nam 2011_UOC CN 9 th 2013-Gia 2010 CHIA HUYEN_Gui A Bac pho yen GRDP cap huyen 2016" xfId="231"/>
    <cellStyle name="p_BCáo nhanh CN Nam 2011_UOC CN 9 th 2013-Gia 2010 CHIA HUYEN_Gui A Bac uoc 2017 tinh lai GTSX HH" xfId="232"/>
    <cellStyle name="p_BCáo nhanh CN Nam 2011_UOC CN 9 th 2013-Gia 2010 CHIA HUYEN_pho yen gui tinh GRDP cap huyen 2016" xfId="233"/>
    <cellStyle name="p_BCáo nhanh CN Nam 2011_UOC CN 9 th 2013-Gia 2010 CHIA HUYEN_Tăng  KTE (1)" xfId="234"/>
    <cellStyle name="p_BCáo nhanh CN Nam 2011_UOC CN 9 th 2013-Gia 2010 CHIA HUYEN_Tăng  KTE (1)_Gui A Bac uoc 2017 tinh lai GTSX HH" xfId="235"/>
    <cellStyle name="p_BCáo nhanh CN Nam 2012" xfId="236"/>
    <cellStyle name="p_BCáo nhanh CN Nam 2012_UOC CN 9 th 2013-Gia 2010 CHIA HUYEN" xfId="237"/>
    <cellStyle name="p_BCáo nhanh CN Nam 2012_UOC CN 9 th 2013-Gia 2010 CHIA HUYEN_GDP ĐC tình ok" xfId="238"/>
    <cellStyle name="p_BCáo nhanh CN Nam 2012_UOC CN 9 th 2013-Gia 2010 CHIA HUYEN_Gui A Bac 2016 55555 " xfId="239"/>
    <cellStyle name="p_BCáo nhanh CN Nam 2012_UOC CN 9 th 2013-Gia 2010 CHIA HUYEN_Gui A Bac pho yen GRDP (OK)" xfId="240"/>
    <cellStyle name="p_BCáo nhanh CN Nam 2012_UOC CN 9 th 2013-Gia 2010 CHIA HUYEN_Gui A Bac pho yen GRDP cap huyen 2016" xfId="241"/>
    <cellStyle name="p_BCáo nhanh CN Nam 2012_UOC CN 9 th 2013-Gia 2010 CHIA HUYEN_Gui A Bac uoc 2017 tinh lai GTSX HH" xfId="242"/>
    <cellStyle name="p_BCáo nhanh CN Nam 2012_UOC CN 9 th 2013-Gia 2010 CHIA HUYEN_pho yen gui tinh GRDP cap huyen 2016" xfId="243"/>
    <cellStyle name="p_BCáo nhanh CN Nam 2012_UOC CN 9 th 2013-Gia 2010 CHIA HUYEN_Tăng  KTE (1)" xfId="244"/>
    <cellStyle name="p_BCáo nhanh CN Nam 2012_UOC CN 9 th 2013-Gia 2010 CHIA HUYEN_Tăng  KTE (1)_Gui A Bac uoc 2017 tinh lai GTSX HH" xfId="245"/>
    <cellStyle name="p_CA THE 01-12-07 TOAN TINH" xfId="246"/>
    <cellStyle name="p_DN NQD 11" xfId="247"/>
    <cellStyle name="p_DN NQD 11_UOC CN 9 th 2013-Gia 2010 CHIA HUYEN" xfId="248"/>
    <cellStyle name="p_DN NQD 11_UOC CN 9 th 2013-Gia 2010 CHIA HUYEN_GDP ĐC tình ok" xfId="249"/>
    <cellStyle name="p_DN NQD 11_UOC CN 9 th 2013-Gia 2010 CHIA HUYEN_Gui A Bac 2016 55555 " xfId="250"/>
    <cellStyle name="p_DN NQD 11_UOC CN 9 th 2013-Gia 2010 CHIA HUYEN_Gui A Bac pho yen GRDP (OK)" xfId="251"/>
    <cellStyle name="p_DN NQD 11_UOC CN 9 th 2013-Gia 2010 CHIA HUYEN_Gui A Bac pho yen GRDP cap huyen 2016" xfId="252"/>
    <cellStyle name="p_DN NQD 11_UOC CN 9 th 2013-Gia 2010 CHIA HUYEN_Gui A Bac uoc 2017 tinh lai GTSX HH" xfId="253"/>
    <cellStyle name="p_DN NQD 11_UOC CN 9 th 2013-Gia 2010 CHIA HUYEN_pho yen gui tinh GRDP cap huyen 2016" xfId="254"/>
    <cellStyle name="p_DN NQD 11_UOC CN 9 th 2013-Gia 2010 CHIA HUYEN_Tăng  KTE (1)" xfId="255"/>
    <cellStyle name="p_DN NQD 11_UOC CN 9 th 2013-Gia 2010 CHIA HUYEN_Tăng  KTE (1)_Gui A Bac uoc 2017 tinh lai GTSX HH" xfId="256"/>
    <cellStyle name="p_DUNG U T 09-11" xfId="257"/>
    <cellStyle name="p_DUNG U T 09-11_UOC CN 9 th 2013-Gia 2010 CHIA HUYEN" xfId="258"/>
    <cellStyle name="p_DUNG U T 09-11_UOC CN 9 th 2013-Gia 2010 CHIA HUYEN_GDP ĐC tình ok" xfId="259"/>
    <cellStyle name="p_DUNG U T 09-11_UOC CN 9 th 2013-Gia 2010 CHIA HUYEN_Gui A Bac 2016 55555 " xfId="260"/>
    <cellStyle name="p_DUNG U T 09-11_UOC CN 9 th 2013-Gia 2010 CHIA HUYEN_Gui A Bac pho yen GRDP (OK)" xfId="261"/>
    <cellStyle name="p_DUNG U T 09-11_UOC CN 9 th 2013-Gia 2010 CHIA HUYEN_Gui A Bac pho yen GRDP cap huyen 2016" xfId="262"/>
    <cellStyle name="p_DUNG U T 09-11_UOC CN 9 th 2013-Gia 2010 CHIA HUYEN_Gui A Bac uoc 2017 tinh lai GTSX HH" xfId="263"/>
    <cellStyle name="p_DUNG U T 09-11_UOC CN 9 th 2013-Gia 2010 CHIA HUYEN_pho yen gui tinh GRDP cap huyen 2016" xfId="264"/>
    <cellStyle name="p_DUNG U T 09-11_UOC CN 9 th 2013-Gia 2010 CHIA HUYEN_Tăng  KTE (1)" xfId="265"/>
    <cellStyle name="p_DUNG U T 09-11_UOC CN 9 th 2013-Gia 2010 CHIA HUYEN_Tăng  KTE (1)_Gui A Bac uoc 2017 tinh lai GTSX HH" xfId="266"/>
    <cellStyle name="p_TONG HOP DNGHIEP 4 người  OK2015.2" xfId="267"/>
    <cellStyle name="p_UOC CN 9 th 2013-Gia 2010 CHIA HUYEN" xfId="268"/>
    <cellStyle name="p_UOC CN 9 th 2013-Gia 2010 CHIA HUYEN_GDP ĐC tình ok" xfId="269"/>
    <cellStyle name="p_UOC CN 9 th 2013-Gia 2010 CHIA HUYEN_Gui A Bac 2016 55555 " xfId="270"/>
    <cellStyle name="p_UOC CN 9 th 2013-Gia 2010 CHIA HUYEN_Gui A Bac pho yen GRDP (OK)" xfId="271"/>
    <cellStyle name="p_UOC CN 9 th 2013-Gia 2010 CHIA HUYEN_Gui A Bac pho yen GRDP cap huyen 2016" xfId="272"/>
    <cellStyle name="p_UOC CN 9 th 2013-Gia 2010 CHIA HUYEN_Gui A Bac uoc 2017 tinh lai GTSX HH" xfId="273"/>
    <cellStyle name="p_UOC CN 9 th 2013-Gia 2010 CHIA HUYEN_pho yen gui tinh GRDP cap huyen 2016" xfId="274"/>
    <cellStyle name="p_UOC CN 9 th 2013-Gia 2010 CHIA HUYEN_Tăng  KTE (1)" xfId="275"/>
    <cellStyle name="p_UOC CN 9 th 2013-Gia 2010 CHIA HUYEN_Tăng  KTE (1)_Gui A Bac uoc 2017 tinh lai GTSX HH" xfId="276"/>
    <cellStyle name="p_UOC CN T 5-6 th-2012" xfId="277"/>
    <cellStyle name="p_UOC CN T 5-6 th-2012_UOC CN 9 th 2013-Gia 2010 CHIA HUYEN" xfId="278"/>
    <cellStyle name="p_UOC CN T 5-6 th-2012_UOC CN 9 th 2013-Gia 2010 CHIA HUYEN_GDP ĐC tình ok" xfId="279"/>
    <cellStyle name="p_UOC CN T 5-6 th-2012_UOC CN 9 th 2013-Gia 2010 CHIA HUYEN_Gui A Bac 2016 55555 " xfId="280"/>
    <cellStyle name="p_UOC CN T 5-6 th-2012_UOC CN 9 th 2013-Gia 2010 CHIA HUYEN_Gui A Bac pho yen GRDP (OK)" xfId="281"/>
    <cellStyle name="p_UOC CN T 5-6 th-2012_UOC CN 9 th 2013-Gia 2010 CHIA HUYEN_Gui A Bac pho yen GRDP cap huyen 2016" xfId="282"/>
    <cellStyle name="p_UOC CN T 5-6 th-2012_UOC CN 9 th 2013-Gia 2010 CHIA HUYEN_Gui A Bac uoc 2017 tinh lai GTSX HH" xfId="283"/>
    <cellStyle name="p_UOC CN T 5-6 th-2012_UOC CN 9 th 2013-Gia 2010 CHIA HUYEN_pho yen gui tinh GRDP cap huyen 2016" xfId="284"/>
    <cellStyle name="p_UOC CN T 5-6 th-2012_UOC CN 9 th 2013-Gia 2010 CHIA HUYEN_Tăng  KTE (1)" xfId="285"/>
    <cellStyle name="p_UOC CN T 5-6 th-2012_UOC CN 9 th 2013-Gia 2010 CHIA HUYEN_Tăng  KTE (1)_Gui A Bac uoc 2017 tinh lai GTSX HH" xfId="286"/>
    <cellStyle name="Per cent 2" xfId="32"/>
    <cellStyle name="Siêu kết nối 2" xfId="288"/>
    <cellStyle name="T" xfId="289"/>
    <cellStyle name="T_Tăng  KTE (1)" xfId="290"/>
    <cellStyle name="T_Tăng  KTE (1)_Gui A Bac uoc 2017 tinh lai GTSX HH" xfId="291"/>
    <cellStyle name="th" xfId="294"/>
    <cellStyle name="Title 2" xfId="292"/>
    <cellStyle name="Total 2" xfId="293"/>
    <cellStyle name="viet" xfId="295"/>
    <cellStyle name="viet2" xfId="296"/>
    <cellStyle name="vnbo" xfId="297"/>
    <cellStyle name="vnhead1" xfId="300"/>
    <cellStyle name="vnhead2" xfId="301"/>
    <cellStyle name="vnhead3" xfId="302"/>
    <cellStyle name="vnhead4" xfId="303"/>
    <cellStyle name="vntxt1" xfId="298"/>
    <cellStyle name="vntxt2" xfId="299"/>
    <cellStyle name="Warning Text 2" xfId="304"/>
    <cellStyle name="y" xfId="305"/>
    <cellStyle name="y_BCáo nhanh CN Nam 2007" xfId="306"/>
    <cellStyle name="y_BCáo nhanh CN Nam 2008" xfId="307"/>
    <cellStyle name="y_BCáo nhanh CN Nam 2008_UOC CN 9 th 2013-Gia 2010 CHIA HUYEN" xfId="308"/>
    <cellStyle name="y_BCáo nhanh CN Nam 2008_UOC CN 9 th 2013-Gia 2010 CHIA HUYEN_GDP ĐC tình ok" xfId="309"/>
    <cellStyle name="y_BCáo nhanh CN Nam 2008_UOC CN 9 th 2013-Gia 2010 CHIA HUYEN_Gui A Bac 2016 55555 " xfId="310"/>
    <cellStyle name="y_BCáo nhanh CN Nam 2008_UOC CN 9 th 2013-Gia 2010 CHIA HUYEN_Gui A Bac pho yen GRDP (OK)" xfId="311"/>
    <cellStyle name="y_BCáo nhanh CN Nam 2008_UOC CN 9 th 2013-Gia 2010 CHIA HUYEN_Gui A Bac pho yen GRDP cap huyen 2016" xfId="312"/>
    <cellStyle name="y_BCáo nhanh CN Nam 2008_UOC CN 9 th 2013-Gia 2010 CHIA HUYEN_Gui A Bac uoc 2017 tinh lai GTSX HH" xfId="313"/>
    <cellStyle name="y_BCáo nhanh CN Nam 2008_UOC CN 9 th 2013-Gia 2010 CHIA HUYEN_pho yen gui tinh GRDP cap huyen 2016" xfId="314"/>
    <cellStyle name="y_BCáo nhanh CN Nam 2008_UOC CN 9 th 2013-Gia 2010 CHIA HUYEN_Tăng  KTE (1)" xfId="315"/>
    <cellStyle name="y_BCáo nhanh CN Nam 2008_UOC CN 9 th 2013-Gia 2010 CHIA HUYEN_Tăng  KTE (1)_Gui A Bac uoc 2017 tinh lai GTSX HH" xfId="316"/>
    <cellStyle name="y_BCáo nhanh CN Nam 2011" xfId="317"/>
    <cellStyle name="y_BCáo nhanh CN Nam 2011_UOC CN 9 th 2013-Gia 2010 CHIA HUYEN" xfId="318"/>
    <cellStyle name="y_BCáo nhanh CN Nam 2011_UOC CN 9 th 2013-Gia 2010 CHIA HUYEN_GDP ĐC tình ok" xfId="319"/>
    <cellStyle name="y_BCáo nhanh CN Nam 2011_UOC CN 9 th 2013-Gia 2010 CHIA HUYEN_Gui A Bac 2016 55555 " xfId="320"/>
    <cellStyle name="y_BCáo nhanh CN Nam 2011_UOC CN 9 th 2013-Gia 2010 CHIA HUYEN_Gui A Bac pho yen GRDP (OK)" xfId="321"/>
    <cellStyle name="y_BCáo nhanh CN Nam 2011_UOC CN 9 th 2013-Gia 2010 CHIA HUYEN_Gui A Bac pho yen GRDP cap huyen 2016" xfId="322"/>
    <cellStyle name="y_BCáo nhanh CN Nam 2011_UOC CN 9 th 2013-Gia 2010 CHIA HUYEN_Gui A Bac uoc 2017 tinh lai GTSX HH" xfId="323"/>
    <cellStyle name="y_BCáo nhanh CN Nam 2011_UOC CN 9 th 2013-Gia 2010 CHIA HUYEN_pho yen gui tinh GRDP cap huyen 2016" xfId="324"/>
    <cellStyle name="y_BCáo nhanh CN Nam 2011_UOC CN 9 th 2013-Gia 2010 CHIA HUYEN_Tăng  KTE (1)" xfId="325"/>
    <cellStyle name="y_BCáo nhanh CN Nam 2011_UOC CN 9 th 2013-Gia 2010 CHIA HUYEN_Tăng  KTE (1)_Gui A Bac uoc 2017 tinh lai GTSX HH" xfId="326"/>
    <cellStyle name="y_BCáo nhanh CN Nam 2012" xfId="327"/>
    <cellStyle name="y_BCáo nhanh CN Nam 2012_UOC CN 9 th 2013-Gia 2010 CHIA HUYEN" xfId="328"/>
    <cellStyle name="y_BCáo nhanh CN Nam 2012_UOC CN 9 th 2013-Gia 2010 CHIA HUYEN_GDP ĐC tình ok" xfId="329"/>
    <cellStyle name="y_BCáo nhanh CN Nam 2012_UOC CN 9 th 2013-Gia 2010 CHIA HUYEN_Gui A Bac 2016 55555 " xfId="330"/>
    <cellStyle name="y_BCáo nhanh CN Nam 2012_UOC CN 9 th 2013-Gia 2010 CHIA HUYEN_Gui A Bac pho yen GRDP (OK)" xfId="331"/>
    <cellStyle name="y_BCáo nhanh CN Nam 2012_UOC CN 9 th 2013-Gia 2010 CHIA HUYEN_Gui A Bac pho yen GRDP cap huyen 2016" xfId="332"/>
    <cellStyle name="y_BCáo nhanh CN Nam 2012_UOC CN 9 th 2013-Gia 2010 CHIA HUYEN_Gui A Bac uoc 2017 tinh lai GTSX HH" xfId="333"/>
    <cellStyle name="y_BCáo nhanh CN Nam 2012_UOC CN 9 th 2013-Gia 2010 CHIA HUYEN_pho yen gui tinh GRDP cap huyen 2016" xfId="334"/>
    <cellStyle name="y_BCáo nhanh CN Nam 2012_UOC CN 9 th 2013-Gia 2010 CHIA HUYEN_Tăng  KTE (1)" xfId="335"/>
    <cellStyle name="y_BCáo nhanh CN Nam 2012_UOC CN 9 th 2013-Gia 2010 CHIA HUYEN_Tăng  KTE (1)_Gui A Bac uoc 2017 tinh lai GTSX HH" xfId="336"/>
    <cellStyle name="y_CA THE 01-12-07 TOAN TINH" xfId="337"/>
    <cellStyle name="y_DN NQD 11" xfId="338"/>
    <cellStyle name="y_DN NQD 11_UOC CN 9 th 2013-Gia 2010 CHIA HUYEN" xfId="339"/>
    <cellStyle name="y_DN NQD 11_UOC CN 9 th 2013-Gia 2010 CHIA HUYEN_GDP ĐC tình ok" xfId="340"/>
    <cellStyle name="y_DN NQD 11_UOC CN 9 th 2013-Gia 2010 CHIA HUYEN_Gui A Bac 2016 55555 " xfId="341"/>
    <cellStyle name="y_DN NQD 11_UOC CN 9 th 2013-Gia 2010 CHIA HUYEN_Gui A Bac pho yen GRDP (OK)" xfId="342"/>
    <cellStyle name="y_DN NQD 11_UOC CN 9 th 2013-Gia 2010 CHIA HUYEN_Gui A Bac pho yen GRDP cap huyen 2016" xfId="343"/>
    <cellStyle name="y_DN NQD 11_UOC CN 9 th 2013-Gia 2010 CHIA HUYEN_Gui A Bac uoc 2017 tinh lai GTSX HH" xfId="344"/>
    <cellStyle name="y_DN NQD 11_UOC CN 9 th 2013-Gia 2010 CHIA HUYEN_pho yen gui tinh GRDP cap huyen 2016" xfId="345"/>
    <cellStyle name="y_DN NQD 11_UOC CN 9 th 2013-Gia 2010 CHIA HUYEN_Tăng  KTE (1)" xfId="346"/>
    <cellStyle name="y_DN NQD 11_UOC CN 9 th 2013-Gia 2010 CHIA HUYEN_Tăng  KTE (1)_Gui A Bac uoc 2017 tinh lai GTSX HH" xfId="347"/>
    <cellStyle name="y_DUNG U T 09-11" xfId="348"/>
    <cellStyle name="y_DUNG U T 09-11_UOC CN 9 th 2013-Gia 2010 CHIA HUYEN" xfId="349"/>
    <cellStyle name="y_DUNG U T 09-11_UOC CN 9 th 2013-Gia 2010 CHIA HUYEN_GDP ĐC tình ok" xfId="350"/>
    <cellStyle name="y_DUNG U T 09-11_UOC CN 9 th 2013-Gia 2010 CHIA HUYEN_Gui A Bac 2016 55555 " xfId="351"/>
    <cellStyle name="y_DUNG U T 09-11_UOC CN 9 th 2013-Gia 2010 CHIA HUYEN_Gui A Bac pho yen GRDP (OK)" xfId="352"/>
    <cellStyle name="y_DUNG U T 09-11_UOC CN 9 th 2013-Gia 2010 CHIA HUYEN_Gui A Bac pho yen GRDP cap huyen 2016" xfId="353"/>
    <cellStyle name="y_DUNG U T 09-11_UOC CN 9 th 2013-Gia 2010 CHIA HUYEN_Gui A Bac uoc 2017 tinh lai GTSX HH" xfId="354"/>
    <cellStyle name="y_DUNG U T 09-11_UOC CN 9 th 2013-Gia 2010 CHIA HUYEN_pho yen gui tinh GRDP cap huyen 2016" xfId="355"/>
    <cellStyle name="y_DUNG U T 09-11_UOC CN 9 th 2013-Gia 2010 CHIA HUYEN_Tăng  KTE (1)" xfId="356"/>
    <cellStyle name="y_DUNG U T 09-11_UOC CN 9 th 2013-Gia 2010 CHIA HUYEN_Tăng  KTE (1)_Gui A Bac uoc 2017 tinh lai GTSX HH" xfId="357"/>
    <cellStyle name="y_TONG HOP DNGHIEP 4 người  OK2015.2" xfId="358"/>
    <cellStyle name="y_UOC CN 9 th 2013-Gia 2010 CHIA HUYEN" xfId="359"/>
    <cellStyle name="y_UOC CN 9 th 2013-Gia 2010 CHIA HUYEN_GDP ĐC tình ok" xfId="360"/>
    <cellStyle name="y_UOC CN 9 th 2013-Gia 2010 CHIA HUYEN_Gui A Bac 2016 55555 " xfId="361"/>
    <cellStyle name="y_UOC CN 9 th 2013-Gia 2010 CHIA HUYEN_Gui A Bac pho yen GRDP (OK)" xfId="362"/>
    <cellStyle name="y_UOC CN 9 th 2013-Gia 2010 CHIA HUYEN_Gui A Bac pho yen GRDP cap huyen 2016" xfId="363"/>
    <cellStyle name="y_UOC CN 9 th 2013-Gia 2010 CHIA HUYEN_Gui A Bac uoc 2017 tinh lai GTSX HH" xfId="364"/>
    <cellStyle name="y_UOC CN 9 th 2013-Gia 2010 CHIA HUYEN_pho yen gui tinh GRDP cap huyen 2016" xfId="365"/>
    <cellStyle name="y_UOC CN 9 th 2013-Gia 2010 CHIA HUYEN_Tăng  KTE (1)" xfId="366"/>
    <cellStyle name="y_UOC CN 9 th 2013-Gia 2010 CHIA HUYEN_Tăng  KTE (1)_Gui A Bac uoc 2017 tinh lai GTSX HH" xfId="367"/>
    <cellStyle name="y_UOC CN T 5-6 th-2012" xfId="368"/>
    <cellStyle name="y_UOC CN T 5-6 th-2012_UOC CN 9 th 2013-Gia 2010 CHIA HUYEN" xfId="369"/>
    <cellStyle name="y_UOC CN T 5-6 th-2012_UOC CN 9 th 2013-Gia 2010 CHIA HUYEN_GDP ĐC tình ok" xfId="370"/>
    <cellStyle name="y_UOC CN T 5-6 th-2012_UOC CN 9 th 2013-Gia 2010 CHIA HUYEN_Gui A Bac 2016 55555 " xfId="371"/>
    <cellStyle name="y_UOC CN T 5-6 th-2012_UOC CN 9 th 2013-Gia 2010 CHIA HUYEN_Gui A Bac pho yen GRDP (OK)" xfId="372"/>
    <cellStyle name="y_UOC CN T 5-6 th-2012_UOC CN 9 th 2013-Gia 2010 CHIA HUYEN_Gui A Bac pho yen GRDP cap huyen 2016" xfId="373"/>
    <cellStyle name="y_UOC CN T 5-6 th-2012_UOC CN 9 th 2013-Gia 2010 CHIA HUYEN_Gui A Bac uoc 2017 tinh lai GTSX HH" xfId="374"/>
    <cellStyle name="y_UOC CN T 5-6 th-2012_UOC CN 9 th 2013-Gia 2010 CHIA HUYEN_pho yen gui tinh GRDP cap huyen 2016" xfId="375"/>
    <cellStyle name="y_UOC CN T 5-6 th-2012_UOC CN 9 th 2013-Gia 2010 CHIA HUYEN_Tăng  KTE (1)" xfId="376"/>
    <cellStyle name="y_UOC CN T 5-6 th-2012_UOC CN 9 th 2013-Gia 2010 CHIA HUYEN_Tăng  KTE (1)_Gui A Bac uoc 2017 tinh lai GTSX HH" xfId="377"/>
    <cellStyle name=" [0.00]_ Att. 1- Cover" xfId="378"/>
    <cellStyle name="_ Att. 1- Cover" xfId="379"/>
    <cellStyle name="?_ Att. 1- Cover" xfId="380"/>
    <cellStyle name="똿뗦먛귟 [0.00]_PRODUCT DETAIL Q1" xfId="381"/>
    <cellStyle name="똿뗦먛귟_PRODUCT DETAIL Q1" xfId="382"/>
    <cellStyle name="믅됞 [0.00]_PRODUCT DETAIL Q1" xfId="383"/>
    <cellStyle name="믅됞_PRODUCT DETAIL Q1" xfId="384"/>
    <cellStyle name="백분율_95" xfId="385"/>
    <cellStyle name="뷭?_BOOKSHIP" xfId="386"/>
    <cellStyle name="콤마 [0]_1202" xfId="387"/>
    <cellStyle name="콤마_1202" xfId="388"/>
    <cellStyle name="통화 [0]_1202" xfId="389"/>
    <cellStyle name="통화_1202" xfId="390"/>
    <cellStyle name="표준_(정보부문)월별인원계획" xfId="391"/>
    <cellStyle name="一般_00Q3902REV.1" xfId="392"/>
    <cellStyle name="千分位[0]_00Q3902REV.1" xfId="393"/>
    <cellStyle name="千分位_00Q3902REV.1" xfId="394"/>
    <cellStyle name="貨幣 [0]_00Q3902REV.1" xfId="395"/>
    <cellStyle name="貨幣[0]_BRE" xfId="396"/>
    <cellStyle name="貨幣_00Q3902REV.1" xfId="3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id="{9FD50168-FC84-41AC-A9E5-2ACFBE39D4D8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E1138AE-16AE-49E3-B3F7-A1CB90A1BD2B}"/>
            </a:ext>
          </a:extLst>
        </xdr:cNvPr>
        <xdr:cNvSpPr txBox="1"/>
      </xdr:nvSpPr>
      <xdr:spPr>
        <a:xfrm>
          <a:off x="871929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A50D99-9212-42CA-8825-629B8F25AA35}"/>
            </a:ext>
          </a:extLst>
        </xdr:cNvPr>
        <xdr:cNvSpPr txBox="1"/>
      </xdr:nvSpPr>
      <xdr:spPr>
        <a:xfrm>
          <a:off x="845058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D15BC82-B9F9-46FF-96B2-C5134BF0FBE5}"/>
            </a:ext>
          </a:extLst>
        </xdr:cNvPr>
        <xdr:cNvSpPr txBox="1"/>
      </xdr:nvSpPr>
      <xdr:spPr>
        <a:xfrm>
          <a:off x="8439150" y="998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2A3470-9548-4D15-B244-DD5DB700D0AE}"/>
            </a:ext>
          </a:extLst>
        </xdr:cNvPr>
        <xdr:cNvSpPr txBox="1"/>
      </xdr:nvSpPr>
      <xdr:spPr>
        <a:xfrm>
          <a:off x="8439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id="{BBD12592-22AE-42EB-B872-0E52E62F903F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D5B39D-EDEF-49EC-BF0C-A9EE6D07A287}"/>
            </a:ext>
          </a:extLst>
        </xdr:cNvPr>
        <xdr:cNvSpPr txBox="1"/>
      </xdr:nvSpPr>
      <xdr:spPr>
        <a:xfrm>
          <a:off x="9690847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30EB83-3F87-4D03-868E-938B141155D2}"/>
            </a:ext>
          </a:extLst>
        </xdr:cNvPr>
        <xdr:cNvSpPr txBox="1"/>
      </xdr:nvSpPr>
      <xdr:spPr>
        <a:xfrm>
          <a:off x="10111740" y="2964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027E6D-EF07-4D1E-A351-0041BFB094C9}"/>
            </a:ext>
          </a:extLst>
        </xdr:cNvPr>
        <xdr:cNvSpPr txBox="1"/>
      </xdr:nvSpPr>
      <xdr:spPr>
        <a:xfrm>
          <a:off x="101060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C3ACF8A-E50A-4932-9CEC-8A223F4A925E}"/>
            </a:ext>
          </a:extLst>
        </xdr:cNvPr>
        <xdr:cNvSpPr txBox="1"/>
      </xdr:nvSpPr>
      <xdr:spPr>
        <a:xfrm>
          <a:off x="101060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id="{24ADD94F-9944-48B0-ACEB-B4ACD976AE3C}"/>
            </a:ext>
          </a:extLst>
        </xdr:cNvPr>
        <xdr:cNvCxnSpPr/>
      </xdr:nvCxnSpPr>
      <xdr:spPr>
        <a:xfrm>
          <a:off x="1884269" y="422461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3" name="Đường nối Thẳng 4">
          <a:extLst>
            <a:ext uri="{FF2B5EF4-FFF2-40B4-BE49-F238E27FC236}">
              <a16:creationId xmlns:a16="http://schemas.microsoft.com/office/drawing/2014/main" id="{ADF344CA-D4D8-415D-B140-4F00B54DFB72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id="{7D9104F5-A8C0-4143-AC2E-8ABCBA680E18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id="{219D15F9-DAF3-4ADF-9A5E-1911FF264981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1680882</xdr:colOff>
      <xdr:row>1</xdr:row>
      <xdr:rowOff>201706</xdr:rowOff>
    </xdr:from>
    <xdr:to>
      <xdr:col>2</xdr:col>
      <xdr:colOff>560</xdr:colOff>
      <xdr:row>1</xdr:row>
      <xdr:rowOff>209550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8534E4F4-F56A-4514-8CC7-5E5DBBE6D875}"/>
            </a:ext>
          </a:extLst>
        </xdr:cNvPr>
        <xdr:cNvCxnSpPr/>
      </xdr:nvCxnSpPr>
      <xdr:spPr>
        <a:xfrm>
          <a:off x="1983441" y="414618"/>
          <a:ext cx="728943" cy="78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1680882</xdr:colOff>
      <xdr:row>1</xdr:row>
      <xdr:rowOff>201706</xdr:rowOff>
    </xdr:from>
    <xdr:to>
      <xdr:col>2</xdr:col>
      <xdr:colOff>560</xdr:colOff>
      <xdr:row>1</xdr:row>
      <xdr:rowOff>209550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3254497-9A53-43F3-A9E5-8F5A8A8AC32A}"/>
            </a:ext>
          </a:extLst>
        </xdr:cNvPr>
        <xdr:cNvCxnSpPr/>
      </xdr:nvCxnSpPr>
      <xdr:spPr>
        <a:xfrm>
          <a:off x="1779942" y="413161"/>
          <a:ext cx="0" cy="135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1680882</xdr:colOff>
      <xdr:row>1</xdr:row>
      <xdr:rowOff>201706</xdr:rowOff>
    </xdr:from>
    <xdr:to>
      <xdr:col>2</xdr:col>
      <xdr:colOff>560</xdr:colOff>
      <xdr:row>1</xdr:row>
      <xdr:rowOff>209550</xdr:rowOff>
    </xdr:to>
    <xdr:cxnSp macro="">
      <xdr:nvCxnSpPr>
        <xdr:cNvPr id="4" name="Straight Connector 2">
          <a:extLst>
            <a:ext uri="{FF2B5EF4-FFF2-40B4-BE49-F238E27FC236}">
              <a16:creationId xmlns:a16="http://schemas.microsoft.com/office/drawing/2014/main" id="{61BF51DE-33A5-4C4C-96C6-C924059CC71F}"/>
            </a:ext>
          </a:extLst>
        </xdr:cNvPr>
        <xdr:cNvCxnSpPr/>
      </xdr:nvCxnSpPr>
      <xdr:spPr>
        <a:xfrm>
          <a:off x="1779942" y="413161"/>
          <a:ext cx="0" cy="135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1680882</xdr:colOff>
      <xdr:row>1</xdr:row>
      <xdr:rowOff>201706</xdr:rowOff>
    </xdr:from>
    <xdr:to>
      <xdr:col>2</xdr:col>
      <xdr:colOff>560</xdr:colOff>
      <xdr:row>1</xdr:row>
      <xdr:rowOff>209550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154C289-057C-487C-87D1-7FB5E719A2A2}"/>
            </a:ext>
          </a:extLst>
        </xdr:cNvPr>
        <xdr:cNvCxnSpPr/>
      </xdr:nvCxnSpPr>
      <xdr:spPr>
        <a:xfrm>
          <a:off x="1779942" y="413161"/>
          <a:ext cx="0" cy="135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id="{57FA9897-7095-4AAD-80CB-23C3C10CF097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372196</xdr:colOff>
      <xdr:row>2</xdr:row>
      <xdr:rowOff>17772</xdr:rowOff>
    </xdr:from>
    <xdr:to>
      <xdr:col>4</xdr:col>
      <xdr:colOff>2257185</xdr:colOff>
      <xdr:row>2</xdr:row>
      <xdr:rowOff>17772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0282563-F29C-4BD9-A919-BCCB84A9BB91}"/>
            </a:ext>
          </a:extLst>
        </xdr:cNvPr>
        <xdr:cNvCxnSpPr/>
      </xdr:nvCxnSpPr>
      <xdr:spPr>
        <a:xfrm>
          <a:off x="6572971" y="436872"/>
          <a:ext cx="18849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1451228</xdr:colOff>
      <xdr:row>2</xdr:row>
      <xdr:rowOff>0</xdr:rowOff>
    </xdr:from>
    <xdr:to>
      <xdr:col>1</xdr:col>
      <xdr:colOff>2508503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E7A4D44-775A-4F42-B6AC-1A32426D4896}"/>
            </a:ext>
          </a:extLst>
        </xdr:cNvPr>
        <xdr:cNvCxnSpPr/>
      </xdr:nvCxnSpPr>
      <xdr:spPr>
        <a:xfrm>
          <a:off x="1841753" y="419100"/>
          <a:ext cx="1057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176893</xdr:colOff>
      <xdr:row>1</xdr:row>
      <xdr:rowOff>36018</xdr:rowOff>
    </xdr:from>
    <xdr:to>
      <xdr:col>7</xdr:col>
      <xdr:colOff>244929</xdr:colOff>
      <xdr:row>1</xdr:row>
      <xdr:rowOff>36018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id="{050EE944-267E-4403-9641-6C0903CBE2B6}"/>
            </a:ext>
          </a:extLst>
        </xdr:cNvPr>
        <xdr:cNvCxnSpPr/>
      </xdr:nvCxnSpPr>
      <xdr:spPr>
        <a:xfrm>
          <a:off x="2435679" y="240125"/>
          <a:ext cx="2190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id="{C695CD35-16AA-4D5B-A0CE-F3979EAE0F37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12.%20L&#7841;ng%20S&#417;n/CAP%20HUYEN/TP.%20LANG%20SON/CAP%20XA/Boo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58c69655687f98b/Ta&#768;i%20li&#234;&#803;u/DANG%20THUC%20HIEN/1.DE%20AN%20THI%20XA%20AN%20NHON/5.ho%20so/TRINH%20UBND%20TINH-THANG%206/08052023-sua%20sau%20hop/2A-BieuSoLieuBaoCaoRaSOatPhanLoaiDoThi-230042023-chia%20phong%20ngan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58c69655687f98b/Ta&#768;i%20li&#234;&#803;u/DANG%20THUC%20HIEN/1.DE%20AN%20THI%20XA%20AN%20NHON/5.ho%20so/1.BC%20RA%20SOAT%20TX%20LOAI%20III/THUYET%20MINH/2A-BieuSoLieuBaoCaoRaSOatPhanLoaiDoThi-11052023-SET%20IN%20LAY%20DAU%20PHONG%20NGA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1. DT DAN SO"/>
    </sheetNames>
    <sheetDataSet>
      <sheetData sheetId="0">
        <row r="4">
          <cell r="A4" t="str">
            <v>BIỂU 1: TỔNG HỢP DIỆN TÍCH TỰ NHIÊN, QUY MÔ DÂN SỐ KHU VỰC DỰ KIẾN THÀNH LẬP PHƯỜNG 
THUỘC THÀNH PHỐ LẠNG SƠN MỞ RỘNG NĂM 2023</v>
          </cell>
        </row>
        <row r="16">
          <cell r="A16" t="str">
            <v>TRƯỞNG CÔNG AN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TIN CHUNG"/>
      <sheetName val="TH NQ 26"/>
      <sheetName val="ThongKeNhomTieuChuan"/>
      <sheetName val="Thống kê Nhóm tiêu chuẩn"/>
      <sheetName val="TH CCTL"/>
      <sheetName val="TH BANG BIEU STT"/>
      <sheetName val="P.TCKH"/>
      <sheetName val="BIEU 1A Thu - Chi"/>
      <sheetName val="CHI CUC TK"/>
      <sheetName val="BIEU 2A Chi tieu KTXH "/>
      <sheetName val="BIEU 4A Tong hop DT DS "/>
      <sheetName val="BIEU 5A - TAM TRU"/>
      <sheetName val="P.LDTBXH"/>
      <sheetName val="BIEU 3A Ho ngheo"/>
      <sheetName val="BIEU 5A Lao dong viec lam"/>
      <sheetName val="P.TNMT"/>
      <sheetName val="BIEU 7A-CCSDĐ"/>
      <sheetName val="BIEU 8A-CCSDĐ-Phuong"/>
      <sheetName val="BIEU 26A Ngap ung"/>
      <sheetName val="BIEU 27A Thu gom CTR"/>
      <sheetName val="BIEU 28A Nha tang le"/>
      <sheetName val="P.QLDT"/>
      <sheetName val="BIEU 6A Nha o"/>
      <sheetName val="BIEU 9A CTDVCC do thi "/>
      <sheetName val="BIEU 10A CTCC cap khu o  "/>
      <sheetName val="BIEU 17A Giao thong(NG) "/>
      <sheetName val="B18A TyLeVTHKCC"/>
      <sheetName val="BIEU 20A Tuyen pho chieu sang"/>
      <sheetName val="BIEU 21A Chieu sang ngo, hem"/>
      <sheetName val="BIEU 25A -Thoat nuoc"/>
      <sheetName val="B29A-CapNhatCayXanh27042023"/>
      <sheetName val="BIEU 30A Tuyen pho van minh"/>
      <sheetName val="BIEU 31A-DU AN "/>
      <sheetName val="BIEU 32A KGCC"/>
      <sheetName val="P.Y TE"/>
      <sheetName val="BIEU 11A Y te"/>
      <sheetName val="P.GDDT"/>
      <sheetName val="BIEU 12A Co so GD"/>
      <sheetName val="BIEU 13A Giao duc"/>
      <sheetName val="P.VHTT"/>
      <sheetName val="BIEU 14A Van hoa"/>
      <sheetName val="BIEU 16A TDTT"/>
      <sheetName val="BIEU 15A The duc the thao"/>
      <sheetName val="BIEU 24A1 Vien thong"/>
      <sheetName val="BIEU 33A ctrinh ktruc tieu bieu"/>
      <sheetName val="P.KINH TE"/>
      <sheetName val="BIEU 16A Cong trinh DVTM"/>
      <sheetName val="BIEU 34A NTM"/>
      <sheetName val="DIEN LUC"/>
      <sheetName val="B19A Duong7,5m(bo)"/>
      <sheetName val="BIEU 19A San luong dien"/>
      <sheetName val="CAP NUOC"/>
      <sheetName val="BIEU 22A - Cap nuoc"/>
      <sheetName val="BIEU 23A - Ty le dung nuoc"/>
      <sheetName val="VPUB"/>
      <sheetName val="24a2"/>
      <sheetName val="BIEU 29A Xu ly nuoc thai"/>
      <sheetName val="BIEU 37A-Ctrinh xanh"/>
      <sheetName val="BIEU 38A KCN D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PHÒNG TÀI CHÍNH - KẾ HOẠCH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PHÒNG TÀI NGUYÊN &amp; MÔI TRƯỜNG</v>
          </cell>
        </row>
      </sheetData>
      <sheetData sheetId="17"/>
      <sheetData sheetId="18"/>
      <sheetData sheetId="19"/>
      <sheetData sheetId="20"/>
      <sheetData sheetId="21"/>
      <sheetData sheetId="22">
        <row r="2">
          <cell r="A2" t="str">
            <v>PHÒNG QUẢN LÝ ĐÔ THỊ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A2" t="str">
            <v>CÔNG TY ĐIỆN LỰC AN NHƠN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TIN CHUNG"/>
      <sheetName val="TH NQ 26"/>
      <sheetName val="ThongKeNhomTieuChuan"/>
      <sheetName val="Thống kê Nhóm tiêu chuẩn"/>
      <sheetName val="TH CCTL"/>
      <sheetName val="TH BANG BIEU STT"/>
      <sheetName val="P.TCKH"/>
      <sheetName val="BIEU 1A Thu - Chi"/>
      <sheetName val="CHI CUC TK"/>
      <sheetName val="BIEU 2A Chi tieu KTXH "/>
      <sheetName val="BIEU 4A Tong hop DT DS "/>
      <sheetName val="BIEU 5A - TAM TRU"/>
      <sheetName val="P.LDTBXH"/>
      <sheetName val="BIEU 3A Ho ngheo"/>
      <sheetName val="BIEU 5A Lao dong viec lam"/>
      <sheetName val="P.TNMT"/>
      <sheetName val="BIEU 7A-CCSDĐ"/>
      <sheetName val="BIEU 8A-CCSDĐ-Phuong"/>
      <sheetName val="BIEU 26A Ngap ung"/>
      <sheetName val="BIEU 27A Thu gom CTR"/>
      <sheetName val="BIEU 28A Nha tang le"/>
      <sheetName val="P.QLDT"/>
      <sheetName val="BIEU 6A Nha o"/>
      <sheetName val="BIEU 9A CTDVCC do thi "/>
      <sheetName val="BIEU 10A CTCC cap khu o  "/>
      <sheetName val="BIEU 17A Giao thong(NG) "/>
      <sheetName val="B18A TyLeVTHKCC"/>
      <sheetName val="BIEU 20A Tuyen pho chieu sang"/>
      <sheetName val="BIEU 21A Chieu sang ngo, hem"/>
      <sheetName val="BIEU 25A -Thoat nuoc"/>
      <sheetName val="B29A-CapNhatCayXanh27042023"/>
      <sheetName val="BIEU 30A Tuyen pho van minh"/>
      <sheetName val="BIEU 31A-DU AN "/>
      <sheetName val="BIEU 32A KGCC"/>
      <sheetName val="P.Y TE"/>
      <sheetName val="BIEU 11A Y te"/>
      <sheetName val="P.GDDT"/>
      <sheetName val="BIEU 12A Co so GD"/>
      <sheetName val="BIEU 13A Giao duc"/>
      <sheetName val="P.VHTT"/>
      <sheetName val="BIEU 14A Van hoa"/>
      <sheetName val="BIEU 16A TDTT"/>
      <sheetName val="BIEU 15A The duc the thao"/>
      <sheetName val="BIEU 24A1 Vien thong"/>
      <sheetName val="BIEU 33A ctrinh ktruc tieu bieu"/>
      <sheetName val="P.KINH TE"/>
      <sheetName val="BIEU 16A Cong trinh DVTM"/>
      <sheetName val="BIEU 34A NTM"/>
      <sheetName val="DIEN LUC"/>
      <sheetName val="B19A Duong7,5m(bo)"/>
      <sheetName val="BIEU 19A San luong dien"/>
      <sheetName val="CAP NUOC"/>
      <sheetName val="BIEU 22A - Cap nuoc"/>
      <sheetName val="BIEU 23A - Ty le dung nuoc"/>
      <sheetName val="VPUB"/>
      <sheetName val="24a2"/>
      <sheetName val="BIEU 29A Xu ly nuoc thai"/>
      <sheetName val="BIEU 37A-Ctrinh xanh"/>
      <sheetName val="BIEU 38A KCN DT "/>
    </sheetNames>
    <sheetDataSet>
      <sheetData sheetId="0">
        <row r="1">
          <cell r="I1" t="str">
            <v>CỘNG HOÀ XÃ HỘI CHỦ NGHĨA VIỆT NAM</v>
          </cell>
        </row>
        <row r="9">
          <cell r="I9" t="str">
            <v>An Nhơn, ngày      tháng      năm 2023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ỦY BAN NHÂN DÂN</v>
          </cell>
        </row>
      </sheetData>
      <sheetData sheetId="8"/>
      <sheetData sheetId="9"/>
      <sheetData sheetId="10">
        <row r="10">
          <cell r="C10">
            <v>144.32992999999999</v>
          </cell>
          <cell r="D10">
            <v>142828</v>
          </cell>
        </row>
      </sheetData>
      <sheetData sheetId="11">
        <row r="6">
          <cell r="A6" t="str">
            <v>(Số liệu tính đến ngày 31/12/2022)</v>
          </cell>
        </row>
      </sheetData>
      <sheetData sheetId="12"/>
      <sheetData sheetId="13"/>
      <sheetData sheetId="14"/>
      <sheetData sheetId="15"/>
      <sheetData sheetId="16">
        <row r="14">
          <cell r="C14">
            <v>25.777200000000001</v>
          </cell>
        </row>
        <row r="16">
          <cell r="C16">
            <v>265.04085900000001</v>
          </cell>
        </row>
        <row r="19">
          <cell r="C19">
            <v>27.625000000000004</v>
          </cell>
        </row>
        <row r="20">
          <cell r="C20">
            <v>26.560000000000002</v>
          </cell>
        </row>
        <row r="21">
          <cell r="C21">
            <v>243.75</v>
          </cell>
        </row>
        <row r="22">
          <cell r="C22">
            <v>12.91</v>
          </cell>
        </row>
      </sheetData>
      <sheetData sheetId="17">
        <row r="12">
          <cell r="Q12">
            <v>10016.409</v>
          </cell>
        </row>
        <row r="13">
          <cell r="E13">
            <v>9604.0620000000017</v>
          </cell>
        </row>
        <row r="27">
          <cell r="E27">
            <v>203.768</v>
          </cell>
        </row>
        <row r="28">
          <cell r="E28">
            <v>1.2100000000000002</v>
          </cell>
        </row>
        <row r="29">
          <cell r="E29">
            <v>226.84</v>
          </cell>
        </row>
        <row r="30">
          <cell r="E30">
            <v>78.36399999999999</v>
          </cell>
        </row>
        <row r="31">
          <cell r="E31">
            <v>31.334</v>
          </cell>
        </row>
        <row r="32">
          <cell r="E32">
            <v>145.43999999999997</v>
          </cell>
        </row>
        <row r="33">
          <cell r="E33">
            <v>0</v>
          </cell>
        </row>
        <row r="34">
          <cell r="E34">
            <v>64.984000000000009</v>
          </cell>
        </row>
        <row r="35">
          <cell r="E35">
            <v>1781.607</v>
          </cell>
        </row>
        <row r="45">
          <cell r="E45">
            <v>26.560000000000002</v>
          </cell>
        </row>
        <row r="47">
          <cell r="E47">
            <v>27.625000000000004</v>
          </cell>
        </row>
        <row r="52">
          <cell r="E52">
            <v>7.0000000000000007E-2</v>
          </cell>
        </row>
        <row r="53">
          <cell r="E53">
            <v>5.8379999999999992</v>
          </cell>
        </row>
        <row r="54">
          <cell r="E54">
            <v>29.2</v>
          </cell>
        </row>
        <row r="55">
          <cell r="E55">
            <v>368.17599999999993</v>
          </cell>
        </row>
        <row r="56">
          <cell r="E56">
            <v>518.904</v>
          </cell>
        </row>
        <row r="57">
          <cell r="E57">
            <v>9.5550000000000015</v>
          </cell>
        </row>
        <row r="58">
          <cell r="E58">
            <v>21.644000000000002</v>
          </cell>
        </row>
        <row r="59">
          <cell r="E59">
            <v>0</v>
          </cell>
        </row>
        <row r="60">
          <cell r="E60">
            <v>6.4499999999999993</v>
          </cell>
        </row>
        <row r="61">
          <cell r="E61">
            <v>617.39099999999996</v>
          </cell>
        </row>
        <row r="62">
          <cell r="E62">
            <v>42.553999999999995</v>
          </cell>
        </row>
        <row r="63">
          <cell r="E63">
            <v>9.8940000000000001</v>
          </cell>
        </row>
        <row r="64">
          <cell r="E64">
            <v>665.70100000000002</v>
          </cell>
        </row>
      </sheetData>
      <sheetData sheetId="18"/>
      <sheetData sheetId="19"/>
      <sheetData sheetId="20"/>
      <sheetData sheetId="21"/>
      <sheetData sheetId="22"/>
      <sheetData sheetId="23">
        <row r="9">
          <cell r="C9">
            <v>257772</v>
          </cell>
        </row>
      </sheetData>
      <sheetData sheetId="24"/>
      <sheetData sheetId="25">
        <row r="10">
          <cell r="I10">
            <v>2650408.59</v>
          </cell>
        </row>
      </sheetData>
      <sheetData sheetId="26"/>
      <sheetData sheetId="27"/>
      <sheetData sheetId="28"/>
      <sheetData sheetId="29"/>
      <sheetData sheetId="30">
        <row r="10">
          <cell r="D10">
            <v>574441.93200000003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view="pageBreakPreview" zoomScale="60" zoomScaleNormal="100" workbookViewId="0">
      <selection activeCell="H5" sqref="H5"/>
    </sheetView>
  </sheetViews>
  <sheetFormatPr defaultColWidth="9.109375" defaultRowHeight="14.4"/>
  <cols>
    <col min="1" max="1" width="5.88671875" style="62" bestFit="1" customWidth="1"/>
    <col min="2" max="2" width="4.88671875" style="62" customWidth="1"/>
    <col min="3" max="16384" width="9.109375" style="62"/>
  </cols>
  <sheetData>
    <row r="2" spans="1:11" ht="16.5" customHeight="1">
      <c r="A2" s="694" t="s">
        <v>178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</row>
    <row r="16" spans="1:11" ht="22.5" customHeight="1">
      <c r="A16" s="695" t="s">
        <v>183</v>
      </c>
      <c r="B16" s="695"/>
      <c r="C16" s="695"/>
      <c r="D16" s="695"/>
      <c r="E16" s="695"/>
      <c r="F16" s="695"/>
      <c r="G16" s="695"/>
      <c r="H16" s="695"/>
      <c r="I16" s="695"/>
      <c r="J16" s="695"/>
      <c r="K16" s="695"/>
    </row>
    <row r="20" spans="1:11" ht="18.75" customHeight="1">
      <c r="A20" s="63" t="s">
        <v>180</v>
      </c>
      <c r="B20" s="696" t="s">
        <v>181</v>
      </c>
      <c r="C20" s="696"/>
      <c r="D20" s="696"/>
      <c r="E20" s="696"/>
      <c r="F20" s="696"/>
      <c r="G20" s="696"/>
      <c r="H20" s="696"/>
      <c r="I20" s="696"/>
      <c r="J20" s="696"/>
      <c r="K20" s="696"/>
    </row>
    <row r="21" spans="1:11" ht="16.8">
      <c r="A21" s="64">
        <v>1</v>
      </c>
      <c r="B21" s="697" t="e">
        <f>#REF!</f>
        <v>#REF!</v>
      </c>
      <c r="C21" s="697"/>
      <c r="D21" s="697"/>
      <c r="E21" s="697"/>
      <c r="F21" s="697"/>
      <c r="G21" s="697"/>
      <c r="H21" s="697"/>
      <c r="I21" s="697"/>
      <c r="J21" s="697"/>
      <c r="K21" s="697"/>
    </row>
    <row r="22" spans="1:11" ht="16.8">
      <c r="A22" s="64">
        <v>2</v>
      </c>
      <c r="B22" s="697" t="e">
        <f>#REF!</f>
        <v>#REF!</v>
      </c>
      <c r="C22" s="697"/>
      <c r="D22" s="697"/>
      <c r="E22" s="697"/>
      <c r="F22" s="697"/>
      <c r="G22" s="697"/>
      <c r="H22" s="697"/>
      <c r="I22" s="697"/>
      <c r="J22" s="697"/>
      <c r="K22" s="697"/>
    </row>
    <row r="23" spans="1:11" ht="16.8">
      <c r="A23" s="64">
        <v>3</v>
      </c>
      <c r="B23" s="697" t="e">
        <f>#REF!</f>
        <v>#REF!</v>
      </c>
      <c r="C23" s="697"/>
      <c r="D23" s="697"/>
      <c r="E23" s="697"/>
      <c r="F23" s="697"/>
      <c r="G23" s="697"/>
      <c r="H23" s="697"/>
      <c r="I23" s="697"/>
      <c r="J23" s="697"/>
      <c r="K23" s="697"/>
    </row>
    <row r="24" spans="1:11" ht="16.8">
      <c r="A24" s="64">
        <v>4</v>
      </c>
      <c r="B24" s="697" t="e">
        <f>#REF!</f>
        <v>#REF!</v>
      </c>
      <c r="C24" s="697"/>
      <c r="D24" s="697"/>
      <c r="E24" s="697"/>
      <c r="F24" s="697"/>
      <c r="G24" s="697"/>
      <c r="H24" s="697"/>
      <c r="I24" s="697"/>
      <c r="J24" s="697"/>
      <c r="K24" s="697"/>
    </row>
    <row r="25" spans="1:11" ht="16.8">
      <c r="A25" s="64">
        <v>5</v>
      </c>
      <c r="B25" s="697" t="e">
        <f>#REF!</f>
        <v>#REF!</v>
      </c>
      <c r="C25" s="697"/>
      <c r="D25" s="697"/>
      <c r="E25" s="697"/>
      <c r="F25" s="697"/>
      <c r="G25" s="697"/>
      <c r="H25" s="697"/>
      <c r="I25" s="697"/>
      <c r="J25" s="697"/>
      <c r="K25" s="697"/>
    </row>
    <row r="26" spans="1:11" ht="16.8">
      <c r="A26" s="64">
        <v>6</v>
      </c>
      <c r="B26" s="697" t="e">
        <f>#REF!</f>
        <v>#REF!</v>
      </c>
      <c r="C26" s="697"/>
      <c r="D26" s="697"/>
      <c r="E26" s="697"/>
      <c r="F26" s="697"/>
      <c r="G26" s="697"/>
      <c r="H26" s="697"/>
      <c r="I26" s="697"/>
      <c r="J26" s="697"/>
      <c r="K26" s="697"/>
    </row>
    <row r="47" spans="1:11" ht="15.6">
      <c r="A47" s="698" t="s">
        <v>182</v>
      </c>
      <c r="B47" s="698"/>
      <c r="C47" s="698"/>
      <c r="D47" s="698"/>
      <c r="E47" s="698"/>
      <c r="F47" s="698"/>
      <c r="G47" s="698"/>
      <c r="H47" s="698"/>
      <c r="I47" s="698"/>
      <c r="J47" s="698"/>
      <c r="K47" s="698"/>
    </row>
  </sheetData>
  <mergeCells count="10">
    <mergeCell ref="A47:K47"/>
    <mergeCell ref="B23:K23"/>
    <mergeCell ref="B24:K24"/>
    <mergeCell ref="B25:K25"/>
    <mergeCell ref="B26:K26"/>
    <mergeCell ref="A2:K2"/>
    <mergeCell ref="A16:K16"/>
    <mergeCell ref="B20:K20"/>
    <mergeCell ref="B21:K21"/>
    <mergeCell ref="B22:K22"/>
  </mergeCells>
  <printOptions horizontalCentered="1"/>
  <pageMargins left="0.95" right="0.25" top="0.25" bottom="0.25" header="0" footer="0"/>
  <pageSetup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55" zoomScaleNormal="55" zoomScaleSheetLayoutView="55" workbookViewId="0">
      <selection activeCell="C24" sqref="C24"/>
    </sheetView>
  </sheetViews>
  <sheetFormatPr defaultColWidth="9.109375" defaultRowHeight="13.2"/>
  <cols>
    <col min="1" max="1" width="5.88671875" style="181" bestFit="1" customWidth="1"/>
    <col min="2" max="2" width="64.33203125" style="106" customWidth="1"/>
    <col min="3" max="3" width="22.88671875" style="106" customWidth="1"/>
    <col min="4" max="4" width="15.88671875" style="106" hidden="1" customWidth="1"/>
    <col min="5" max="5" width="73.33203125" style="106" customWidth="1"/>
    <col min="6" max="6" width="9.109375" style="106"/>
    <col min="7" max="7" width="9.44140625" style="106" bestFit="1" customWidth="1"/>
    <col min="8" max="8" width="11.5546875" style="106" bestFit="1" customWidth="1"/>
    <col min="9" max="11" width="9.109375" style="106"/>
    <col min="12" max="12" width="13.44140625" style="106" bestFit="1" customWidth="1"/>
    <col min="13" max="16384" width="9.109375" style="106"/>
  </cols>
  <sheetData>
    <row r="1" spans="1:12" ht="16.5" customHeight="1">
      <c r="A1" s="739" t="str">
        <f>'[3]BIEU 1A Thu - Chi'!A1</f>
        <v>ỦY BAN NHÂN DÂN</v>
      </c>
      <c r="B1" s="739"/>
      <c r="C1" s="740" t="s">
        <v>199</v>
      </c>
      <c r="D1" s="740"/>
      <c r="E1" s="740"/>
    </row>
    <row r="2" spans="1:12" ht="16.5" customHeight="1">
      <c r="A2" s="741" t="s">
        <v>120</v>
      </c>
      <c r="B2" s="741"/>
      <c r="C2" s="740" t="s">
        <v>200</v>
      </c>
      <c r="D2" s="740"/>
      <c r="E2" s="740"/>
    </row>
    <row r="3" spans="1:12" ht="20.25" customHeight="1">
      <c r="A3" s="69"/>
      <c r="B3" s="69"/>
      <c r="C3" s="742" t="str">
        <f>'[3]THONG TIN CHUNG'!I9</f>
        <v>An Nhơn, ngày      tháng      năm 2023</v>
      </c>
      <c r="D3" s="742"/>
      <c r="E3" s="742"/>
    </row>
    <row r="4" spans="1:12" ht="6" customHeight="1">
      <c r="A4" s="107"/>
      <c r="B4" s="108"/>
      <c r="C4" s="108"/>
      <c r="D4" s="108"/>
      <c r="E4" s="108"/>
    </row>
    <row r="5" spans="1:12" ht="21" customHeight="1">
      <c r="A5" s="740" t="s">
        <v>201</v>
      </c>
      <c r="B5" s="740"/>
      <c r="C5" s="740"/>
      <c r="D5" s="740"/>
      <c r="E5" s="740"/>
    </row>
    <row r="6" spans="1:12" ht="16.5" customHeight="1">
      <c r="A6" s="723" t="str">
        <f>'[3]BIEU 5A - TAM TRU'!A6</f>
        <v>(Số liệu tính đến ngày 31/12/2022)</v>
      </c>
      <c r="B6" s="723"/>
      <c r="C6" s="723"/>
      <c r="D6" s="723"/>
      <c r="E6" s="723"/>
      <c r="F6" s="109"/>
      <c r="G6" s="109"/>
      <c r="H6" s="109"/>
      <c r="I6" s="109"/>
    </row>
    <row r="7" spans="1:12" ht="6" customHeight="1">
      <c r="A7" s="107"/>
      <c r="B7" s="107"/>
      <c r="C7" s="107"/>
      <c r="D7" s="107"/>
      <c r="E7" s="107"/>
    </row>
    <row r="8" spans="1:12" ht="24" customHeight="1">
      <c r="A8" s="110" t="s">
        <v>5</v>
      </c>
      <c r="B8" s="110" t="s">
        <v>195</v>
      </c>
      <c r="C8" s="110" t="s">
        <v>202</v>
      </c>
      <c r="D8" s="110" t="s">
        <v>121</v>
      </c>
      <c r="E8" s="110" t="s">
        <v>12</v>
      </c>
    </row>
    <row r="9" spans="1:12" ht="17.399999999999999">
      <c r="A9" s="110"/>
      <c r="B9" s="111" t="s">
        <v>203</v>
      </c>
      <c r="C9" s="112">
        <f>C10+C44</f>
        <v>24449.395000000004</v>
      </c>
      <c r="D9" s="113"/>
      <c r="E9" s="114"/>
      <c r="G9" s="115">
        <f>C9/100</f>
        <v>244.49395000000004</v>
      </c>
    </row>
    <row r="10" spans="1:12" ht="33.6">
      <c r="A10" s="116" t="s">
        <v>13</v>
      </c>
      <c r="B10" s="117" t="s">
        <v>204</v>
      </c>
      <c r="C10" s="118">
        <f>C11+C23</f>
        <v>14432.986000000003</v>
      </c>
      <c r="D10" s="119">
        <f>C10/C9*100</f>
        <v>59.032078298869969</v>
      </c>
      <c r="E10" s="120" t="s">
        <v>205</v>
      </c>
      <c r="G10" s="115">
        <f>C10/100</f>
        <v>144.32986000000002</v>
      </c>
      <c r="H10" s="115">
        <f>'[3]BIEU 4A Tong hop DT DS '!C10</f>
        <v>144.32992999999999</v>
      </c>
      <c r="J10" s="121">
        <f>H10-G10</f>
        <v>6.9999999965375537E-5</v>
      </c>
      <c r="L10" s="122">
        <f>'[3]BIEU 4A Tong hop DT DS '!D10</f>
        <v>142828</v>
      </c>
    </row>
    <row r="11" spans="1:12" s="125" customFormat="1" ht="16.8">
      <c r="A11" s="110" t="s">
        <v>0</v>
      </c>
      <c r="B11" s="111" t="s">
        <v>206</v>
      </c>
      <c r="C11" s="112">
        <f>C12+C17</f>
        <v>1773.0272521999998</v>
      </c>
      <c r="D11" s="123">
        <f>C11/C10*100</f>
        <v>12.284549103006125</v>
      </c>
      <c r="E11" s="124"/>
      <c r="F11" s="125">
        <f>C11*10000</f>
        <v>17730272.521999996</v>
      </c>
    </row>
    <row r="12" spans="1:12" s="131" customFormat="1" ht="16.8">
      <c r="A12" s="126">
        <v>1</v>
      </c>
      <c r="B12" s="127" t="s">
        <v>196</v>
      </c>
      <c r="C12" s="128">
        <f>SUM(C13:C16)</f>
        <v>1235.3422521999998</v>
      </c>
      <c r="D12" s="129"/>
      <c r="E12" s="130"/>
      <c r="G12" s="131">
        <f>41/12</f>
        <v>3.4166666666666665</v>
      </c>
    </row>
    <row r="13" spans="1:12" ht="17.399999999999999">
      <c r="A13" s="132" t="s">
        <v>77</v>
      </c>
      <c r="B13" s="133" t="s">
        <v>207</v>
      </c>
      <c r="C13" s="134">
        <f>SUM('[3]BIEU 8A-CCSDĐ-Phuong'!E55:E56)</f>
        <v>887.07999999999993</v>
      </c>
      <c r="D13" s="135"/>
      <c r="E13" s="136" t="s">
        <v>208</v>
      </c>
      <c r="J13" s="115">
        <f>C11/100</f>
        <v>17.730272521999996</v>
      </c>
      <c r="L13" s="122">
        <f>L10/J13</f>
        <v>8055.600940300089</v>
      </c>
    </row>
    <row r="14" spans="1:12" ht="33.6">
      <c r="A14" s="137" t="s">
        <v>78</v>
      </c>
      <c r="B14" s="138" t="s">
        <v>209</v>
      </c>
      <c r="C14" s="134">
        <f>'[3]BIEU 9A CTDVCC do thi '!C9/10000</f>
        <v>25.777200000000001</v>
      </c>
      <c r="D14" s="139"/>
      <c r="E14" s="136" t="s">
        <v>210</v>
      </c>
      <c r="L14" s="122"/>
    </row>
    <row r="15" spans="1:12" ht="16.8">
      <c r="A15" s="137" t="s">
        <v>76</v>
      </c>
      <c r="B15" s="138" t="s">
        <v>211</v>
      </c>
      <c r="C15" s="134">
        <f>'[3]B29A-CapNhatCayXanh27042023'!D10/10000</f>
        <v>57.444193200000001</v>
      </c>
      <c r="D15" s="139"/>
      <c r="E15" s="136" t="s">
        <v>212</v>
      </c>
      <c r="G15" s="106" t="s">
        <v>213</v>
      </c>
    </row>
    <row r="16" spans="1:12" ht="16.8">
      <c r="A16" s="140" t="s">
        <v>90</v>
      </c>
      <c r="B16" s="141" t="s">
        <v>214</v>
      </c>
      <c r="C16" s="134">
        <f>'[3]BIEU 17A Giao thong(NG) '!I10/10000</f>
        <v>265.04085900000001</v>
      </c>
      <c r="D16" s="142"/>
      <c r="E16" s="143" t="s">
        <v>149</v>
      </c>
    </row>
    <row r="17" spans="1:8" s="131" customFormat="1" ht="16.8">
      <c r="A17" s="126">
        <v>2</v>
      </c>
      <c r="B17" s="127" t="s">
        <v>197</v>
      </c>
      <c r="C17" s="128">
        <f>SUM(C18:C22)</f>
        <v>537.68499999999995</v>
      </c>
      <c r="D17" s="129"/>
      <c r="E17" s="144"/>
    </row>
    <row r="18" spans="1:8" s="131" customFormat="1" ht="16.8">
      <c r="A18" s="145" t="s">
        <v>72</v>
      </c>
      <c r="B18" s="146" t="s">
        <v>215</v>
      </c>
      <c r="C18" s="147">
        <f>'[3]BIEU 8A-CCSDĐ-Phuong'!E29</f>
        <v>226.84</v>
      </c>
      <c r="D18" s="148"/>
      <c r="E18" s="149"/>
    </row>
    <row r="19" spans="1:8" s="131" customFormat="1" ht="16.8">
      <c r="A19" s="150" t="s">
        <v>74</v>
      </c>
      <c r="B19" s="151" t="s">
        <v>159</v>
      </c>
      <c r="C19" s="152">
        <f>'[3]BIEU 8A-CCSDĐ-Phuong'!E47</f>
        <v>27.625000000000004</v>
      </c>
      <c r="D19" s="153"/>
      <c r="E19" s="154"/>
      <c r="H19" s="155">
        <f>C11/100</f>
        <v>17.730272521999996</v>
      </c>
    </row>
    <row r="20" spans="1:8" s="131" customFormat="1" ht="16.8">
      <c r="A20" s="150" t="s">
        <v>75</v>
      </c>
      <c r="B20" s="151" t="s">
        <v>216</v>
      </c>
      <c r="C20" s="152">
        <f>'[3]BIEU 8A-CCSDĐ-Phuong'!E45</f>
        <v>26.560000000000002</v>
      </c>
      <c r="D20" s="153"/>
      <c r="E20" s="154"/>
    </row>
    <row r="21" spans="1:8" s="131" customFormat="1" ht="33.6">
      <c r="A21" s="150" t="s">
        <v>79</v>
      </c>
      <c r="B21" s="151" t="s">
        <v>217</v>
      </c>
      <c r="C21" s="152">
        <f>196.95+46.8</f>
        <v>243.75</v>
      </c>
      <c r="D21" s="153"/>
      <c r="E21" s="156" t="s">
        <v>218</v>
      </c>
    </row>
    <row r="22" spans="1:8" s="131" customFormat="1" ht="33.6">
      <c r="A22" s="150" t="s">
        <v>95</v>
      </c>
      <c r="B22" s="157" t="s">
        <v>219</v>
      </c>
      <c r="C22" s="158">
        <f>2.11+10.8</f>
        <v>12.91</v>
      </c>
      <c r="D22" s="159"/>
      <c r="E22" s="160" t="s">
        <v>218</v>
      </c>
    </row>
    <row r="23" spans="1:8" ht="16.8">
      <c r="A23" s="110" t="s">
        <v>1</v>
      </c>
      <c r="B23" s="161" t="s">
        <v>198</v>
      </c>
      <c r="C23" s="162">
        <f>SUM(C24:C43)</f>
        <v>12659.958747800003</v>
      </c>
      <c r="D23" s="119"/>
      <c r="E23" s="163"/>
    </row>
    <row r="24" spans="1:8" ht="84">
      <c r="A24" s="164">
        <v>1</v>
      </c>
      <c r="B24" s="165" t="s">
        <v>220</v>
      </c>
      <c r="C24" s="166">
        <f>'[3]BIEU 8A-CCSDĐ-Phuong'!E35-SUM('[3]BIEU 7A-CCSDĐ'!C19:C22)-'[3]BIEU 7A-CCSDĐ'!C14-'[3]BIEU 7A-CCSDĐ'!C16-C15</f>
        <v>1122.4997478</v>
      </c>
      <c r="D24" s="167"/>
      <c r="E24" s="168" t="s">
        <v>221</v>
      </c>
    </row>
    <row r="25" spans="1:8" s="125" customFormat="1" ht="16.8">
      <c r="A25" s="169">
        <v>2</v>
      </c>
      <c r="B25" s="170" t="s">
        <v>142</v>
      </c>
      <c r="C25" s="171">
        <f>'[3]BIEU 8A-CCSDĐ-Phuong'!E27</f>
        <v>203.768</v>
      </c>
      <c r="D25" s="153"/>
      <c r="E25" s="172"/>
    </row>
    <row r="26" spans="1:8" s="125" customFormat="1" ht="16.8">
      <c r="A26" s="169">
        <v>3</v>
      </c>
      <c r="B26" s="170" t="s">
        <v>143</v>
      </c>
      <c r="C26" s="171">
        <f>'[3]BIEU 8A-CCSDĐ-Phuong'!E28</f>
        <v>1.2100000000000002</v>
      </c>
      <c r="D26" s="153"/>
      <c r="E26" s="172"/>
    </row>
    <row r="27" spans="1:8" s="125" customFormat="1" ht="16.8">
      <c r="A27" s="169">
        <v>4</v>
      </c>
      <c r="B27" s="173" t="s">
        <v>146</v>
      </c>
      <c r="C27" s="171">
        <f>'[3]BIEU 8A-CCSDĐ-Phuong'!E31</f>
        <v>31.334</v>
      </c>
      <c r="D27" s="153"/>
      <c r="E27" s="172"/>
    </row>
    <row r="28" spans="1:8" s="125" customFormat="1" ht="16.8">
      <c r="A28" s="169">
        <v>5</v>
      </c>
      <c r="B28" s="173" t="s">
        <v>145</v>
      </c>
      <c r="C28" s="171">
        <f>'[3]BIEU 8A-CCSDĐ-Phuong'!E30</f>
        <v>78.36399999999999</v>
      </c>
      <c r="D28" s="153"/>
      <c r="E28" s="172"/>
    </row>
    <row r="29" spans="1:8" s="125" customFormat="1" ht="16.8">
      <c r="A29" s="169">
        <v>6</v>
      </c>
      <c r="B29" s="173" t="s">
        <v>147</v>
      </c>
      <c r="C29" s="171">
        <f>'[3]BIEU 8A-CCSDĐ-Phuong'!E32</f>
        <v>145.43999999999997</v>
      </c>
      <c r="D29" s="153"/>
      <c r="E29" s="172"/>
    </row>
    <row r="30" spans="1:8" s="125" customFormat="1" ht="16.8">
      <c r="A30" s="169">
        <v>7</v>
      </c>
      <c r="B30" s="173" t="s">
        <v>222</v>
      </c>
      <c r="C30" s="171">
        <f>'[3]BIEU 8A-CCSDĐ-Phuong'!E33</f>
        <v>0</v>
      </c>
      <c r="D30" s="153"/>
      <c r="E30" s="172"/>
    </row>
    <row r="31" spans="1:8" s="125" customFormat="1" ht="16.8">
      <c r="A31" s="169">
        <v>8</v>
      </c>
      <c r="B31" s="173" t="s">
        <v>148</v>
      </c>
      <c r="C31" s="171">
        <f>'[3]BIEU 8A-CCSDĐ-Phuong'!E34</f>
        <v>64.984000000000009</v>
      </c>
      <c r="D31" s="153"/>
      <c r="E31" s="172"/>
    </row>
    <row r="32" spans="1:8" s="125" customFormat="1" ht="16.8">
      <c r="A32" s="169">
        <v>9</v>
      </c>
      <c r="B32" s="173" t="s">
        <v>223</v>
      </c>
      <c r="C32" s="152">
        <f>'[3]BIEU 8A-CCSDĐ-Phuong'!E52</f>
        <v>7.0000000000000007E-2</v>
      </c>
      <c r="D32" s="153"/>
      <c r="E32" s="174"/>
    </row>
    <row r="33" spans="1:5" s="125" customFormat="1" ht="16.8">
      <c r="A33" s="169">
        <v>10</v>
      </c>
      <c r="B33" s="173" t="s">
        <v>162</v>
      </c>
      <c r="C33" s="152">
        <f>'[3]BIEU 8A-CCSDĐ-Phuong'!E53</f>
        <v>5.8379999999999992</v>
      </c>
      <c r="D33" s="153"/>
      <c r="E33" s="174"/>
    </row>
    <row r="34" spans="1:5" s="125" customFormat="1" ht="16.8">
      <c r="A34" s="169">
        <v>11</v>
      </c>
      <c r="B34" s="173" t="s">
        <v>163</v>
      </c>
      <c r="C34" s="152">
        <f>'[3]BIEU 8A-CCSDĐ-Phuong'!E54</f>
        <v>29.2</v>
      </c>
      <c r="D34" s="153"/>
      <c r="E34" s="174"/>
    </row>
    <row r="35" spans="1:5" s="125" customFormat="1" ht="16.8">
      <c r="A35" s="169">
        <v>12</v>
      </c>
      <c r="B35" s="173" t="s">
        <v>165</v>
      </c>
      <c r="C35" s="152">
        <f>'[3]BIEU 8A-CCSDĐ-Phuong'!E57</f>
        <v>9.5550000000000015</v>
      </c>
      <c r="D35" s="153"/>
      <c r="E35" s="174"/>
    </row>
    <row r="36" spans="1:5" s="125" customFormat="1" ht="16.8">
      <c r="A36" s="169">
        <v>13</v>
      </c>
      <c r="B36" s="173" t="s">
        <v>166</v>
      </c>
      <c r="C36" s="152">
        <f>'[3]BIEU 8A-CCSDĐ-Phuong'!E58</f>
        <v>21.644000000000002</v>
      </c>
      <c r="D36" s="153"/>
      <c r="E36" s="175"/>
    </row>
    <row r="37" spans="1:5" s="125" customFormat="1" ht="16.8">
      <c r="A37" s="169">
        <v>14</v>
      </c>
      <c r="B37" s="173" t="s">
        <v>224</v>
      </c>
      <c r="C37" s="171">
        <f>'[3]BIEU 8A-CCSDĐ-Phuong'!E59</f>
        <v>0</v>
      </c>
      <c r="D37" s="153"/>
      <c r="E37" s="176"/>
    </row>
    <row r="38" spans="1:5" s="125" customFormat="1" ht="16.8">
      <c r="A38" s="169">
        <v>15</v>
      </c>
      <c r="B38" s="173" t="s">
        <v>167</v>
      </c>
      <c r="C38" s="152">
        <f>'[3]BIEU 8A-CCSDĐ-Phuong'!E60</f>
        <v>6.4499999999999993</v>
      </c>
      <c r="D38" s="153"/>
      <c r="E38" s="174"/>
    </row>
    <row r="39" spans="1:5" s="125" customFormat="1" ht="16.8">
      <c r="A39" s="169">
        <v>16</v>
      </c>
      <c r="B39" s="173" t="s">
        <v>168</v>
      </c>
      <c r="C39" s="152">
        <f>'[3]BIEU 8A-CCSDĐ-Phuong'!E61</f>
        <v>617.39099999999996</v>
      </c>
      <c r="D39" s="153"/>
      <c r="E39" s="174"/>
    </row>
    <row r="40" spans="1:5" s="125" customFormat="1" ht="16.8">
      <c r="A40" s="169">
        <v>17</v>
      </c>
      <c r="B40" s="173" t="s">
        <v>169</v>
      </c>
      <c r="C40" s="152">
        <f>'[3]BIEU 8A-CCSDĐ-Phuong'!E62</f>
        <v>42.553999999999995</v>
      </c>
      <c r="D40" s="153"/>
      <c r="E40" s="174"/>
    </row>
    <row r="41" spans="1:5" s="125" customFormat="1" ht="16.8">
      <c r="A41" s="169">
        <v>18</v>
      </c>
      <c r="B41" s="173" t="s">
        <v>170</v>
      </c>
      <c r="C41" s="152">
        <f>'[3]BIEU 8A-CCSDĐ-Phuong'!E63</f>
        <v>9.8940000000000001</v>
      </c>
      <c r="D41" s="153"/>
      <c r="E41" s="174"/>
    </row>
    <row r="42" spans="1:5" s="125" customFormat="1" ht="16.8">
      <c r="A42" s="169">
        <v>19</v>
      </c>
      <c r="B42" s="173" t="s">
        <v>129</v>
      </c>
      <c r="C42" s="152">
        <f>'[3]BIEU 8A-CCSDĐ-Phuong'!E13</f>
        <v>9604.0620000000017</v>
      </c>
      <c r="D42" s="153"/>
      <c r="E42" s="174"/>
    </row>
    <row r="43" spans="1:5" s="125" customFormat="1" ht="16.8">
      <c r="A43" s="169">
        <v>20</v>
      </c>
      <c r="B43" s="177" t="s">
        <v>171</v>
      </c>
      <c r="C43" s="158">
        <f>'[3]BIEU 8A-CCSDĐ-Phuong'!E64</f>
        <v>665.70100000000002</v>
      </c>
      <c r="D43" s="159"/>
      <c r="E43" s="178"/>
    </row>
    <row r="44" spans="1:5" ht="16.8">
      <c r="A44" s="110" t="s">
        <v>14</v>
      </c>
      <c r="B44" s="111" t="s">
        <v>225</v>
      </c>
      <c r="C44" s="112">
        <f>'[3]BIEU 8A-CCSDĐ-Phuong'!Q12</f>
        <v>10016.409</v>
      </c>
      <c r="D44" s="119"/>
      <c r="E44" s="179" t="s">
        <v>226</v>
      </c>
    </row>
    <row r="45" spans="1:5" ht="14.25" customHeight="1">
      <c r="A45" s="743"/>
      <c r="B45" s="743"/>
      <c r="C45" s="743"/>
      <c r="D45" s="743"/>
      <c r="E45" s="743"/>
    </row>
    <row r="46" spans="1:5" s="108" customFormat="1" ht="20.25" customHeight="1">
      <c r="A46" s="744" t="s">
        <v>189</v>
      </c>
      <c r="B46" s="744"/>
      <c r="C46" s="180"/>
      <c r="D46" s="180" t="s">
        <v>69</v>
      </c>
      <c r="E46" s="107" t="s">
        <v>69</v>
      </c>
    </row>
    <row r="47" spans="1:5" ht="17.25" customHeight="1">
      <c r="A47" s="745" t="s">
        <v>71</v>
      </c>
      <c r="B47" s="745"/>
      <c r="C47" s="103"/>
      <c r="D47" s="103" t="s">
        <v>190</v>
      </c>
      <c r="E47" s="107" t="s">
        <v>190</v>
      </c>
    </row>
    <row r="48" spans="1:5" ht="19.5" customHeight="1">
      <c r="A48" s="745" t="s">
        <v>192</v>
      </c>
      <c r="B48" s="745"/>
      <c r="C48" s="103"/>
      <c r="D48" s="103"/>
      <c r="E48" s="107"/>
    </row>
    <row r="49" spans="1:5" ht="16.8">
      <c r="C49" s="103"/>
      <c r="D49" s="103"/>
      <c r="E49" s="107"/>
    </row>
    <row r="50" spans="1:5" ht="16.8">
      <c r="C50" s="103"/>
      <c r="D50" s="103"/>
      <c r="E50" s="107"/>
    </row>
    <row r="51" spans="1:5" ht="16.8">
      <c r="C51" s="103"/>
      <c r="D51" s="103"/>
      <c r="E51" s="107"/>
    </row>
    <row r="52" spans="1:5" ht="16.8">
      <c r="C52" s="103"/>
      <c r="D52" s="103"/>
      <c r="E52" s="107"/>
    </row>
    <row r="53" spans="1:5" ht="16.8">
      <c r="C53" s="104"/>
      <c r="D53" s="104" t="s">
        <v>191</v>
      </c>
      <c r="E53" s="107"/>
    </row>
    <row r="54" spans="1:5" ht="16.8">
      <c r="E54" s="107"/>
    </row>
    <row r="55" spans="1:5" ht="16.8">
      <c r="E55" s="107"/>
    </row>
    <row r="56" spans="1:5" ht="16.8">
      <c r="A56" s="738" t="s">
        <v>194</v>
      </c>
      <c r="B56" s="738"/>
      <c r="E56" s="107" t="s">
        <v>191</v>
      </c>
    </row>
  </sheetData>
  <mergeCells count="12">
    <mergeCell ref="A56:B56"/>
    <mergeCell ref="A1:B1"/>
    <mergeCell ref="C1:E1"/>
    <mergeCell ref="A2:B2"/>
    <mergeCell ref="C2:E2"/>
    <mergeCell ref="C3:E3"/>
    <mergeCell ref="A5:E5"/>
    <mergeCell ref="A6:E6"/>
    <mergeCell ref="A45:E45"/>
    <mergeCell ref="A46:B46"/>
    <mergeCell ref="A47:B47"/>
    <mergeCell ref="A48:B48"/>
  </mergeCells>
  <pageMargins left="0.7" right="0.7" top="0.75" bottom="0.75" header="0.3" footer="0.3"/>
  <pageSetup scale="5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zoomScaleNormal="100" zoomScaleSheetLayoutView="70" workbookViewId="0">
      <selection activeCell="G25" sqref="G25"/>
    </sheetView>
  </sheetViews>
  <sheetFormatPr defaultColWidth="9.109375" defaultRowHeight="14.4"/>
  <cols>
    <col min="1" max="1" width="5.109375" style="23" bestFit="1" customWidth="1"/>
    <col min="2" max="2" width="27" style="23" customWidth="1"/>
    <col min="3" max="3" width="22.33203125" style="23" customWidth="1"/>
    <col min="4" max="4" width="22.44140625" style="253" customWidth="1"/>
    <col min="5" max="7" width="11.44140625" style="23" customWidth="1"/>
    <col min="8" max="16384" width="9.109375" style="23"/>
  </cols>
  <sheetData>
    <row r="1" spans="1:7" s="83" customFormat="1" ht="17.25" customHeight="1">
      <c r="A1" s="753" t="s">
        <v>70</v>
      </c>
      <c r="B1" s="753"/>
      <c r="C1" s="753" t="s">
        <v>260</v>
      </c>
      <c r="D1" s="753"/>
      <c r="E1" s="753"/>
      <c r="F1" s="753"/>
      <c r="G1" s="753"/>
    </row>
    <row r="2" spans="1:7" s="83" customFormat="1" ht="17.25" customHeight="1">
      <c r="A2" s="754" t="s">
        <v>278</v>
      </c>
      <c r="B2" s="754"/>
      <c r="C2" s="754" t="s">
        <v>261</v>
      </c>
      <c r="D2" s="754"/>
      <c r="E2" s="754"/>
      <c r="F2" s="754"/>
      <c r="G2" s="754"/>
    </row>
    <row r="3" spans="1:7" s="83" customFormat="1" ht="17.25" customHeight="1">
      <c r="A3" s="65"/>
      <c r="B3" s="68"/>
      <c r="D3" s="189"/>
      <c r="E3" s="764"/>
      <c r="F3" s="765"/>
      <c r="G3" s="765"/>
    </row>
    <row r="4" spans="1:7" s="83" customFormat="1" ht="37.5" customHeight="1">
      <c r="A4" s="753" t="s">
        <v>437</v>
      </c>
      <c r="B4" s="753"/>
      <c r="C4" s="753"/>
      <c r="D4" s="753"/>
      <c r="E4" s="753"/>
      <c r="F4" s="753"/>
      <c r="G4" s="753"/>
    </row>
    <row r="5" spans="1:7" s="83" customFormat="1" ht="17.25" customHeight="1">
      <c r="A5" s="766" t="s">
        <v>275</v>
      </c>
      <c r="B5" s="766"/>
      <c r="C5" s="766"/>
      <c r="D5" s="766"/>
      <c r="E5" s="766"/>
      <c r="F5" s="766"/>
      <c r="G5" s="766"/>
    </row>
    <row r="6" spans="1:7" s="83" customFormat="1" ht="9.6" customHeight="1">
      <c r="A6" s="17"/>
      <c r="B6" s="85"/>
      <c r="C6" s="65"/>
      <c r="D6" s="190"/>
      <c r="G6" s="570"/>
    </row>
    <row r="7" spans="1:7" s="106" customFormat="1" ht="39" customHeight="1">
      <c r="A7" s="198" t="s">
        <v>5</v>
      </c>
      <c r="B7" s="759" t="s">
        <v>195</v>
      </c>
      <c r="C7" s="759"/>
      <c r="D7" s="490" t="s">
        <v>270</v>
      </c>
      <c r="E7" s="682" t="s">
        <v>279</v>
      </c>
      <c r="F7" s="682" t="s">
        <v>280</v>
      </c>
      <c r="G7" s="682" t="s">
        <v>281</v>
      </c>
    </row>
    <row r="8" spans="1:7" s="199" customFormat="1" ht="19.95" customHeight="1">
      <c r="A8" s="760" t="s">
        <v>230</v>
      </c>
      <c r="B8" s="761"/>
      <c r="C8" s="762"/>
      <c r="D8" s="119"/>
      <c r="E8" s="491"/>
      <c r="F8" s="491"/>
      <c r="G8" s="491"/>
    </row>
    <row r="9" spans="1:7" s="200" customFormat="1" ht="16.8">
      <c r="A9" s="110" t="s">
        <v>0</v>
      </c>
      <c r="B9" s="757" t="s">
        <v>231</v>
      </c>
      <c r="C9" s="757"/>
      <c r="D9" s="119">
        <f>D10+D15</f>
        <v>0</v>
      </c>
      <c r="E9" s="492"/>
      <c r="F9" s="492"/>
      <c r="G9" s="492"/>
    </row>
    <row r="10" spans="1:7" s="131" customFormat="1" ht="16.8">
      <c r="A10" s="126">
        <v>1</v>
      </c>
      <c r="B10" s="748" t="s">
        <v>196</v>
      </c>
      <c r="C10" s="748"/>
      <c r="D10" s="129">
        <f>SUM(D12:D14)</f>
        <v>0</v>
      </c>
      <c r="E10" s="493"/>
      <c r="F10" s="493"/>
      <c r="G10" s="493"/>
    </row>
    <row r="11" spans="1:7" s="106" customFormat="1" ht="16.8">
      <c r="A11" s="516" t="s">
        <v>77</v>
      </c>
      <c r="B11" s="749" t="s">
        <v>232</v>
      </c>
      <c r="C11" s="749"/>
      <c r="D11" s="517"/>
      <c r="E11" s="518"/>
      <c r="F11" s="518"/>
      <c r="G11" s="518"/>
    </row>
    <row r="12" spans="1:7" s="106" customFormat="1" ht="37.5" customHeight="1">
      <c r="A12" s="519" t="s">
        <v>78</v>
      </c>
      <c r="B12" s="758" t="s">
        <v>233</v>
      </c>
      <c r="C12" s="758"/>
      <c r="D12" s="520"/>
      <c r="E12" s="521"/>
      <c r="F12" s="521"/>
      <c r="G12" s="521"/>
    </row>
    <row r="13" spans="1:7" s="106" customFormat="1" ht="16.8">
      <c r="A13" s="519" t="s">
        <v>76</v>
      </c>
      <c r="B13" s="756" t="s">
        <v>234</v>
      </c>
      <c r="C13" s="756"/>
      <c r="D13" s="520"/>
      <c r="E13" s="521"/>
      <c r="F13" s="521"/>
      <c r="G13" s="521"/>
    </row>
    <row r="14" spans="1:7" s="106" customFormat="1" ht="16.8">
      <c r="A14" s="522" t="s">
        <v>90</v>
      </c>
      <c r="B14" s="747" t="s">
        <v>149</v>
      </c>
      <c r="C14" s="747"/>
      <c r="D14" s="523"/>
      <c r="E14" s="524"/>
      <c r="F14" s="524"/>
      <c r="G14" s="524"/>
    </row>
    <row r="15" spans="1:7" s="131" customFormat="1" ht="16.8">
      <c r="A15" s="126">
        <v>2</v>
      </c>
      <c r="B15" s="748" t="s">
        <v>197</v>
      </c>
      <c r="C15" s="748"/>
      <c r="D15" s="129">
        <f>SUM(D16:D19)</f>
        <v>0</v>
      </c>
      <c r="E15" s="493"/>
      <c r="F15" s="493"/>
      <c r="G15" s="493"/>
    </row>
    <row r="16" spans="1:7" s="131" customFormat="1" ht="16.8">
      <c r="A16" s="516" t="s">
        <v>72</v>
      </c>
      <c r="B16" s="749" t="s">
        <v>215</v>
      </c>
      <c r="C16" s="749"/>
      <c r="D16" s="525"/>
      <c r="E16" s="526"/>
      <c r="F16" s="526"/>
      <c r="G16" s="526"/>
    </row>
    <row r="17" spans="1:7" s="131" customFormat="1" ht="16.8">
      <c r="A17" s="531" t="s">
        <v>74</v>
      </c>
      <c r="B17" s="755" t="s">
        <v>159</v>
      </c>
      <c r="C17" s="755"/>
      <c r="D17" s="532"/>
      <c r="E17" s="533"/>
      <c r="F17" s="533"/>
      <c r="G17" s="533"/>
    </row>
    <row r="18" spans="1:7" s="131" customFormat="1" ht="16.8">
      <c r="A18" s="519" t="s">
        <v>75</v>
      </c>
      <c r="B18" s="756" t="s">
        <v>216</v>
      </c>
      <c r="C18" s="756"/>
      <c r="D18" s="527"/>
      <c r="E18" s="528"/>
      <c r="F18" s="528"/>
      <c r="G18" s="528"/>
    </row>
    <row r="19" spans="1:7" s="131" customFormat="1" ht="39.75" customHeight="1">
      <c r="A19" s="522" t="s">
        <v>79</v>
      </c>
      <c r="B19" s="750" t="s">
        <v>235</v>
      </c>
      <c r="C19" s="750"/>
      <c r="D19" s="529"/>
      <c r="E19" s="530"/>
      <c r="F19" s="530"/>
      <c r="G19" s="530"/>
    </row>
    <row r="20" spans="1:7" s="199" customFormat="1" ht="16.8">
      <c r="A20" s="110" t="s">
        <v>1</v>
      </c>
      <c r="B20" s="757" t="s">
        <v>198</v>
      </c>
      <c r="C20" s="757"/>
      <c r="D20" s="119">
        <f>SUM(D21:D40)</f>
        <v>0</v>
      </c>
      <c r="E20" s="491"/>
      <c r="F20" s="491"/>
      <c r="G20" s="491"/>
    </row>
    <row r="21" spans="1:7" s="106" customFormat="1" ht="36" customHeight="1">
      <c r="A21" s="509">
        <v>1</v>
      </c>
      <c r="B21" s="767" t="s">
        <v>220</v>
      </c>
      <c r="C21" s="767"/>
      <c r="D21" s="510"/>
      <c r="E21" s="494"/>
      <c r="F21" s="494"/>
      <c r="G21" s="494"/>
    </row>
    <row r="22" spans="1:7" s="125" customFormat="1" ht="16.8">
      <c r="A22" s="509">
        <v>2</v>
      </c>
      <c r="B22" s="746" t="s">
        <v>142</v>
      </c>
      <c r="C22" s="746"/>
      <c r="D22" s="510"/>
      <c r="E22" s="495"/>
      <c r="F22" s="495"/>
      <c r="G22" s="495"/>
    </row>
    <row r="23" spans="1:7" s="125" customFormat="1" ht="16.8">
      <c r="A23" s="509">
        <v>3</v>
      </c>
      <c r="B23" s="746" t="s">
        <v>143</v>
      </c>
      <c r="C23" s="746"/>
      <c r="D23" s="510"/>
      <c r="E23" s="495"/>
      <c r="F23" s="495"/>
      <c r="G23" s="495"/>
    </row>
    <row r="24" spans="1:7" s="125" customFormat="1" ht="16.8">
      <c r="A24" s="509">
        <v>4</v>
      </c>
      <c r="B24" s="746" t="s">
        <v>146</v>
      </c>
      <c r="C24" s="746"/>
      <c r="D24" s="510"/>
      <c r="E24" s="495"/>
      <c r="F24" s="495"/>
      <c r="G24" s="495"/>
    </row>
    <row r="25" spans="1:7" s="125" customFormat="1" ht="16.8">
      <c r="A25" s="509">
        <v>5</v>
      </c>
      <c r="B25" s="746" t="s">
        <v>145</v>
      </c>
      <c r="C25" s="746"/>
      <c r="D25" s="510"/>
      <c r="E25" s="495"/>
      <c r="F25" s="495"/>
      <c r="G25" s="495"/>
    </row>
    <row r="26" spans="1:7" s="125" customFormat="1" ht="16.8">
      <c r="A26" s="509">
        <v>6</v>
      </c>
      <c r="B26" s="746" t="s">
        <v>147</v>
      </c>
      <c r="C26" s="746"/>
      <c r="D26" s="510"/>
      <c r="E26" s="495"/>
      <c r="F26" s="495"/>
      <c r="G26" s="495"/>
    </row>
    <row r="27" spans="1:7" s="125" customFormat="1" ht="16.8">
      <c r="A27" s="509">
        <v>7</v>
      </c>
      <c r="B27" s="746" t="s">
        <v>222</v>
      </c>
      <c r="C27" s="746"/>
      <c r="D27" s="510"/>
      <c r="E27" s="495"/>
      <c r="F27" s="495"/>
      <c r="G27" s="495"/>
    </row>
    <row r="28" spans="1:7" s="125" customFormat="1" ht="16.8">
      <c r="A28" s="509">
        <v>8</v>
      </c>
      <c r="B28" s="746" t="s">
        <v>148</v>
      </c>
      <c r="C28" s="746"/>
      <c r="D28" s="510"/>
      <c r="E28" s="495"/>
      <c r="F28" s="495"/>
      <c r="G28" s="495"/>
    </row>
    <row r="29" spans="1:7" s="125" customFormat="1" ht="16.8">
      <c r="A29" s="509">
        <v>9</v>
      </c>
      <c r="B29" s="746" t="s">
        <v>223</v>
      </c>
      <c r="C29" s="746"/>
      <c r="D29" s="510"/>
      <c r="E29" s="495"/>
      <c r="F29" s="495"/>
      <c r="G29" s="495"/>
    </row>
    <row r="30" spans="1:7" s="125" customFormat="1" ht="16.8">
      <c r="A30" s="509">
        <v>10</v>
      </c>
      <c r="B30" s="746" t="s">
        <v>162</v>
      </c>
      <c r="C30" s="746"/>
      <c r="D30" s="510"/>
      <c r="E30" s="495"/>
      <c r="F30" s="495"/>
      <c r="G30" s="495"/>
    </row>
    <row r="31" spans="1:7" s="125" customFormat="1" ht="16.8">
      <c r="A31" s="509">
        <v>11</v>
      </c>
      <c r="B31" s="746" t="s">
        <v>163</v>
      </c>
      <c r="C31" s="746"/>
      <c r="D31" s="510"/>
      <c r="E31" s="495"/>
      <c r="F31" s="495"/>
      <c r="G31" s="495"/>
    </row>
    <row r="32" spans="1:7" s="125" customFormat="1" ht="16.8">
      <c r="A32" s="509">
        <v>12</v>
      </c>
      <c r="B32" s="746" t="s">
        <v>165</v>
      </c>
      <c r="C32" s="746"/>
      <c r="D32" s="510"/>
      <c r="E32" s="495"/>
      <c r="F32" s="495"/>
      <c r="G32" s="495"/>
    </row>
    <row r="33" spans="1:7" s="125" customFormat="1" ht="16.8">
      <c r="A33" s="509">
        <v>13</v>
      </c>
      <c r="B33" s="746" t="s">
        <v>166</v>
      </c>
      <c r="C33" s="746"/>
      <c r="D33" s="510"/>
      <c r="E33" s="495"/>
      <c r="F33" s="495"/>
      <c r="G33" s="495"/>
    </row>
    <row r="34" spans="1:7" s="125" customFormat="1" ht="16.8">
      <c r="A34" s="509">
        <v>14</v>
      </c>
      <c r="B34" s="746" t="s">
        <v>224</v>
      </c>
      <c r="C34" s="746"/>
      <c r="D34" s="510"/>
      <c r="E34" s="495"/>
      <c r="F34" s="495"/>
      <c r="G34" s="495"/>
    </row>
    <row r="35" spans="1:7" s="125" customFormat="1" ht="16.8">
      <c r="A35" s="509">
        <v>15</v>
      </c>
      <c r="B35" s="746" t="s">
        <v>167</v>
      </c>
      <c r="C35" s="746"/>
      <c r="D35" s="510"/>
      <c r="E35" s="495"/>
      <c r="F35" s="495"/>
      <c r="G35" s="495"/>
    </row>
    <row r="36" spans="1:7" s="125" customFormat="1" ht="16.8">
      <c r="A36" s="509">
        <v>16</v>
      </c>
      <c r="B36" s="746" t="s">
        <v>168</v>
      </c>
      <c r="C36" s="746"/>
      <c r="D36" s="510"/>
      <c r="E36" s="495"/>
      <c r="F36" s="495"/>
      <c r="G36" s="495"/>
    </row>
    <row r="37" spans="1:7" s="125" customFormat="1" ht="16.8">
      <c r="A37" s="509">
        <v>17</v>
      </c>
      <c r="B37" s="746" t="s">
        <v>169</v>
      </c>
      <c r="C37" s="746"/>
      <c r="D37" s="510"/>
      <c r="E37" s="495"/>
      <c r="F37" s="495"/>
      <c r="G37" s="495"/>
    </row>
    <row r="38" spans="1:7" s="125" customFormat="1" ht="16.8">
      <c r="A38" s="509">
        <v>18</v>
      </c>
      <c r="B38" s="746" t="s">
        <v>170</v>
      </c>
      <c r="C38" s="746"/>
      <c r="D38" s="510"/>
      <c r="E38" s="495"/>
      <c r="F38" s="495"/>
      <c r="G38" s="495"/>
    </row>
    <row r="39" spans="1:7" s="125" customFormat="1" ht="16.8">
      <c r="A39" s="509">
        <v>19</v>
      </c>
      <c r="B39" s="746" t="s">
        <v>129</v>
      </c>
      <c r="C39" s="746"/>
      <c r="D39" s="510"/>
      <c r="E39" s="495"/>
      <c r="F39" s="495"/>
      <c r="G39" s="495"/>
    </row>
    <row r="40" spans="1:7" s="125" customFormat="1" ht="16.8">
      <c r="A40" s="509">
        <v>20</v>
      </c>
      <c r="B40" s="746" t="s">
        <v>171</v>
      </c>
      <c r="C40" s="746"/>
      <c r="D40" s="510"/>
      <c r="E40" s="495"/>
      <c r="F40" s="495"/>
      <c r="G40" s="495"/>
    </row>
    <row r="41" spans="1:7" s="125" customFormat="1" ht="7.5" customHeight="1">
      <c r="A41" s="224"/>
      <c r="B41" s="223"/>
      <c r="C41" s="223"/>
      <c r="D41" s="249"/>
      <c r="E41" s="571"/>
      <c r="F41" s="571"/>
      <c r="G41" s="572"/>
    </row>
    <row r="42" spans="1:7" s="125" customFormat="1" ht="16.8">
      <c r="A42" s="717" t="s">
        <v>189</v>
      </c>
      <c r="B42" s="717"/>
      <c r="C42" s="717"/>
      <c r="D42" s="763" t="s">
        <v>286</v>
      </c>
      <c r="E42" s="763"/>
      <c r="F42" s="763"/>
      <c r="G42" s="763"/>
    </row>
    <row r="43" spans="1:7" s="5" customFormat="1" ht="16.8">
      <c r="A43" s="752" t="s">
        <v>71</v>
      </c>
      <c r="B43" s="752"/>
      <c r="C43" s="752"/>
      <c r="D43" s="717" t="s">
        <v>262</v>
      </c>
      <c r="E43" s="717"/>
      <c r="F43" s="717"/>
      <c r="G43" s="717"/>
    </row>
    <row r="44" spans="1:7" s="82" customFormat="1" ht="16.8">
      <c r="A44" s="752" t="s">
        <v>192</v>
      </c>
      <c r="B44" s="752"/>
      <c r="C44" s="752"/>
      <c r="D44" s="717" t="s">
        <v>190</v>
      </c>
      <c r="E44" s="717"/>
      <c r="F44" s="717"/>
      <c r="G44" s="717"/>
    </row>
    <row r="45" spans="1:7" s="82" customFormat="1" ht="19.5" customHeight="1">
      <c r="A45" s="752"/>
      <c r="B45" s="752"/>
      <c r="C45" s="752"/>
      <c r="D45" s="322"/>
      <c r="F45" s="66"/>
      <c r="G45" s="66"/>
    </row>
    <row r="46" spans="1:7" s="82" customFormat="1" ht="16.8">
      <c r="C46" s="235"/>
      <c r="D46" s="250"/>
      <c r="F46" s="66"/>
      <c r="G46" s="66"/>
    </row>
    <row r="47" spans="1:7" s="82" customFormat="1" ht="16.8">
      <c r="C47" s="235"/>
      <c r="D47" s="250"/>
      <c r="F47" s="66"/>
      <c r="G47" s="66"/>
    </row>
    <row r="48" spans="1:7" s="82" customFormat="1" ht="16.8">
      <c r="C48" s="235"/>
      <c r="D48" s="250"/>
      <c r="F48" s="66"/>
      <c r="G48" s="66"/>
    </row>
    <row r="49" spans="1:7" s="82" customFormat="1" ht="16.8">
      <c r="C49" s="235"/>
      <c r="D49" s="250"/>
      <c r="F49" s="66"/>
      <c r="G49" s="66"/>
    </row>
    <row r="50" spans="1:7" s="82" customFormat="1" ht="16.5" customHeight="1">
      <c r="C50" s="236"/>
      <c r="D50" s="251"/>
      <c r="F50" s="66"/>
      <c r="G50" s="66"/>
    </row>
    <row r="51" spans="1:7" s="82" customFormat="1" ht="16.8">
      <c r="D51" s="191"/>
      <c r="F51" s="66"/>
      <c r="G51" s="66"/>
    </row>
    <row r="52" spans="1:7" s="82" customFormat="1" ht="16.8">
      <c r="D52" s="191"/>
      <c r="F52" s="66"/>
      <c r="G52" s="66"/>
    </row>
    <row r="53" spans="1:7" s="82" customFormat="1" ht="16.8">
      <c r="A53" s="751"/>
      <c r="B53" s="751"/>
      <c r="C53" s="751"/>
      <c r="D53" s="252"/>
      <c r="E53" s="717"/>
      <c r="F53" s="717"/>
      <c r="G53" s="717"/>
    </row>
  </sheetData>
  <mergeCells count="50">
    <mergeCell ref="D42:G42"/>
    <mergeCell ref="D43:G43"/>
    <mergeCell ref="D44:G44"/>
    <mergeCell ref="E53:G53"/>
    <mergeCell ref="C1:G1"/>
    <mergeCell ref="C2:G2"/>
    <mergeCell ref="E3:G3"/>
    <mergeCell ref="A4:G4"/>
    <mergeCell ref="A5:G5"/>
    <mergeCell ref="B21:C21"/>
    <mergeCell ref="B27:C27"/>
    <mergeCell ref="B28:C28"/>
    <mergeCell ref="B34:C34"/>
    <mergeCell ref="B29:C29"/>
    <mergeCell ref="B32:C32"/>
    <mergeCell ref="B25:C25"/>
    <mergeCell ref="A1:B1"/>
    <mergeCell ref="A2:B2"/>
    <mergeCell ref="B17:C17"/>
    <mergeCell ref="B18:C18"/>
    <mergeCell ref="B22:C22"/>
    <mergeCell ref="B9:C9"/>
    <mergeCell ref="B10:C10"/>
    <mergeCell ref="B11:C11"/>
    <mergeCell ref="B12:C12"/>
    <mergeCell ref="B13:C13"/>
    <mergeCell ref="B20:C20"/>
    <mergeCell ref="B7:C7"/>
    <mergeCell ref="A8:C8"/>
    <mergeCell ref="A53:C53"/>
    <mergeCell ref="B38:C38"/>
    <mergeCell ref="A43:C43"/>
    <mergeCell ref="A44:C44"/>
    <mergeCell ref="A45:C45"/>
    <mergeCell ref="A42:C42"/>
    <mergeCell ref="B37:C37"/>
    <mergeCell ref="B39:C39"/>
    <mergeCell ref="B40:C40"/>
    <mergeCell ref="B35:C35"/>
    <mergeCell ref="B14:C14"/>
    <mergeCell ref="B15:C15"/>
    <mergeCell ref="B16:C16"/>
    <mergeCell ref="B19:C19"/>
    <mergeCell ref="B26:C26"/>
    <mergeCell ref="B30:C30"/>
    <mergeCell ref="B36:C36"/>
    <mergeCell ref="B31:C31"/>
    <mergeCell ref="B23:C23"/>
    <mergeCell ref="B24:C24"/>
    <mergeCell ref="B33:C33"/>
  </mergeCells>
  <phoneticPr fontId="27" type="noConversion"/>
  <printOptions horizontalCentered="1"/>
  <pageMargins left="0.25" right="0.25" top="0.75" bottom="0.25" header="0" footer="0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70"/>
  <sheetViews>
    <sheetView zoomScaleNormal="100" zoomScaleSheetLayoutView="85" workbookViewId="0">
      <selection activeCell="I13" sqref="I13"/>
    </sheetView>
  </sheetViews>
  <sheetFormatPr defaultColWidth="9.109375" defaultRowHeight="13.8"/>
  <cols>
    <col min="1" max="1" width="7.88671875" style="255" bestFit="1" customWidth="1"/>
    <col min="2" max="2" width="46.109375" style="254" customWidth="1"/>
    <col min="3" max="3" width="23.5546875" style="204" customWidth="1"/>
    <col min="4" max="6" width="16.44140625" style="204" customWidth="1"/>
    <col min="7" max="16384" width="9.109375" style="254"/>
  </cols>
  <sheetData>
    <row r="1" spans="1:38" ht="16.5" customHeight="1">
      <c r="A1" s="779" t="s">
        <v>70</v>
      </c>
      <c r="B1" s="779"/>
      <c r="C1" s="768" t="s">
        <v>260</v>
      </c>
      <c r="D1" s="768"/>
      <c r="E1" s="768"/>
      <c r="F1" s="768"/>
    </row>
    <row r="2" spans="1:38" ht="18.600000000000001" customHeight="1">
      <c r="A2" s="780" t="s">
        <v>278</v>
      </c>
      <c r="B2" s="780"/>
      <c r="C2" s="776" t="s">
        <v>261</v>
      </c>
      <c r="D2" s="776"/>
      <c r="E2" s="776"/>
      <c r="F2" s="776"/>
    </row>
    <row r="3" spans="1:38" ht="21" customHeight="1">
      <c r="A3" s="187"/>
      <c r="B3" s="182"/>
      <c r="C3" s="776"/>
      <c r="D3" s="776"/>
      <c r="E3" s="776"/>
      <c r="F3" s="776"/>
    </row>
    <row r="4" spans="1:38" ht="33.6" customHeight="1">
      <c r="A4" s="777" t="s">
        <v>438</v>
      </c>
      <c r="B4" s="777"/>
      <c r="C4" s="777"/>
      <c r="D4" s="777"/>
      <c r="E4" s="777"/>
      <c r="F4" s="777"/>
    </row>
    <row r="5" spans="1:38" ht="25.2" customHeight="1">
      <c r="A5" s="778" t="s">
        <v>275</v>
      </c>
      <c r="B5" s="778"/>
      <c r="C5" s="778"/>
      <c r="D5" s="778"/>
      <c r="E5" s="573"/>
      <c r="F5" s="573"/>
    </row>
    <row r="6" spans="1:38" s="183" customFormat="1" ht="16.5" customHeight="1">
      <c r="A6" s="769" t="s">
        <v>5</v>
      </c>
      <c r="B6" s="769" t="s">
        <v>122</v>
      </c>
      <c r="C6" s="770" t="s">
        <v>270</v>
      </c>
      <c r="D6" s="774" t="s">
        <v>279</v>
      </c>
      <c r="E6" s="774" t="s">
        <v>280</v>
      </c>
      <c r="F6" s="774" t="s">
        <v>281</v>
      </c>
    </row>
    <row r="7" spans="1:38" s="183" customFormat="1" ht="51.75" customHeight="1">
      <c r="A7" s="769"/>
      <c r="B7" s="769"/>
      <c r="C7" s="771"/>
      <c r="D7" s="775" t="s">
        <v>279</v>
      </c>
      <c r="E7" s="775" t="s">
        <v>281</v>
      </c>
      <c r="F7" s="775" t="s">
        <v>280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</row>
    <row r="8" spans="1:38" s="183" customFormat="1" ht="23.4" customHeight="1">
      <c r="A8" s="772" t="s">
        <v>128</v>
      </c>
      <c r="B8" s="772"/>
      <c r="C8" s="206"/>
      <c r="D8" s="206"/>
      <c r="E8" s="206"/>
      <c r="F8" s="206"/>
    </row>
    <row r="9" spans="1:38" s="183" customFormat="1" ht="19.2" customHeight="1">
      <c r="A9" s="205">
        <v>1</v>
      </c>
      <c r="B9" s="207" t="s">
        <v>129</v>
      </c>
      <c r="C9" s="206"/>
      <c r="D9" s="206"/>
      <c r="E9" s="206"/>
      <c r="F9" s="206"/>
    </row>
    <row r="10" spans="1:38" s="186" customFormat="1" ht="15.6">
      <c r="A10" s="222" t="s">
        <v>77</v>
      </c>
      <c r="B10" s="221" t="s">
        <v>130</v>
      </c>
      <c r="C10" s="220"/>
      <c r="D10" s="220"/>
      <c r="E10" s="220"/>
      <c r="F10" s="220"/>
    </row>
    <row r="11" spans="1:38" s="185" customFormat="1" ht="15.6">
      <c r="A11" s="219"/>
      <c r="B11" s="202" t="s">
        <v>131</v>
      </c>
      <c r="C11" s="203"/>
      <c r="D11" s="203"/>
      <c r="E11" s="203"/>
      <c r="F11" s="203"/>
    </row>
    <row r="12" spans="1:38" s="188" customFormat="1" ht="15.6">
      <c r="A12" s="219"/>
      <c r="B12" s="202" t="s">
        <v>277</v>
      </c>
      <c r="C12" s="203"/>
      <c r="D12" s="203"/>
      <c r="E12" s="203"/>
      <c r="F12" s="203"/>
    </row>
    <row r="13" spans="1:38" s="188" customFormat="1" ht="15.6">
      <c r="A13" s="218" t="s">
        <v>78</v>
      </c>
      <c r="B13" s="173" t="s">
        <v>132</v>
      </c>
      <c r="C13" s="216"/>
      <c r="D13" s="216"/>
      <c r="E13" s="216"/>
      <c r="F13" s="216"/>
    </row>
    <row r="14" spans="1:38" s="185" customFormat="1" ht="15.6">
      <c r="A14" s="218" t="s">
        <v>76</v>
      </c>
      <c r="B14" s="173" t="s">
        <v>133</v>
      </c>
      <c r="C14" s="216"/>
      <c r="D14" s="216"/>
      <c r="E14" s="216"/>
      <c r="F14" s="216"/>
    </row>
    <row r="15" spans="1:38" s="185" customFormat="1" ht="15.6">
      <c r="A15" s="218" t="s">
        <v>90</v>
      </c>
      <c r="B15" s="173" t="s">
        <v>134</v>
      </c>
      <c r="C15" s="216"/>
      <c r="D15" s="216"/>
      <c r="E15" s="216"/>
      <c r="F15" s="216"/>
    </row>
    <row r="16" spans="1:38" s="188" customFormat="1" ht="15.6">
      <c r="A16" s="218" t="s">
        <v>91</v>
      </c>
      <c r="B16" s="173" t="s">
        <v>135</v>
      </c>
      <c r="C16" s="216"/>
      <c r="D16" s="216"/>
      <c r="E16" s="216"/>
      <c r="F16" s="216"/>
    </row>
    <row r="17" spans="1:6" s="188" customFormat="1" ht="15.6">
      <c r="A17" s="218" t="s">
        <v>92</v>
      </c>
      <c r="B17" s="173" t="s">
        <v>136</v>
      </c>
      <c r="C17" s="216"/>
      <c r="D17" s="216"/>
      <c r="E17" s="216"/>
      <c r="F17" s="216"/>
    </row>
    <row r="18" spans="1:6" s="188" customFormat="1" ht="15" customHeight="1">
      <c r="A18" s="219"/>
      <c r="B18" s="202" t="s">
        <v>137</v>
      </c>
      <c r="C18" s="203"/>
      <c r="D18" s="203"/>
      <c r="E18" s="203"/>
      <c r="F18" s="203"/>
    </row>
    <row r="19" spans="1:6" s="185" customFormat="1" ht="15.6">
      <c r="A19" s="218" t="s">
        <v>93</v>
      </c>
      <c r="B19" s="173" t="s">
        <v>138</v>
      </c>
      <c r="C19" s="216"/>
      <c r="D19" s="216"/>
      <c r="E19" s="216"/>
      <c r="F19" s="216"/>
    </row>
    <row r="20" spans="1:6" s="185" customFormat="1" ht="15.6">
      <c r="A20" s="218" t="s">
        <v>118</v>
      </c>
      <c r="B20" s="173" t="s">
        <v>139</v>
      </c>
      <c r="C20" s="216"/>
      <c r="D20" s="216"/>
      <c r="E20" s="216"/>
      <c r="F20" s="216"/>
    </row>
    <row r="21" spans="1:6" s="185" customFormat="1" ht="15.6">
      <c r="A21" s="215" t="s">
        <v>119</v>
      </c>
      <c r="B21" s="177" t="s">
        <v>140</v>
      </c>
      <c r="C21" s="213"/>
      <c r="D21" s="213"/>
      <c r="E21" s="213"/>
      <c r="F21" s="213"/>
    </row>
    <row r="22" spans="1:6" s="183" customFormat="1" ht="15.6">
      <c r="A22" s="205">
        <v>2</v>
      </c>
      <c r="B22" s="208" t="s">
        <v>141</v>
      </c>
      <c r="C22" s="206"/>
      <c r="D22" s="206"/>
      <c r="E22" s="206"/>
      <c r="F22" s="206"/>
    </row>
    <row r="23" spans="1:6" s="186" customFormat="1" ht="15.6">
      <c r="A23" s="222" t="s">
        <v>72</v>
      </c>
      <c r="B23" s="212" t="s">
        <v>142</v>
      </c>
      <c r="C23" s="220"/>
      <c r="D23" s="220"/>
      <c r="E23" s="220"/>
      <c r="F23" s="220"/>
    </row>
    <row r="24" spans="1:6" s="185" customFormat="1" ht="15.6">
      <c r="A24" s="218" t="s">
        <v>73</v>
      </c>
      <c r="B24" s="170" t="s">
        <v>143</v>
      </c>
      <c r="C24" s="216"/>
      <c r="D24" s="216"/>
      <c r="E24" s="216"/>
      <c r="F24" s="216"/>
    </row>
    <row r="25" spans="1:6" s="185" customFormat="1" ht="15.6">
      <c r="A25" s="218" t="s">
        <v>74</v>
      </c>
      <c r="B25" s="170" t="s">
        <v>144</v>
      </c>
      <c r="C25" s="216"/>
      <c r="D25" s="216"/>
      <c r="E25" s="216"/>
      <c r="F25" s="216"/>
    </row>
    <row r="26" spans="1:6" s="186" customFormat="1" ht="15.6">
      <c r="A26" s="218" t="s">
        <v>75</v>
      </c>
      <c r="B26" s="173" t="s">
        <v>145</v>
      </c>
      <c r="C26" s="216"/>
      <c r="D26" s="216"/>
      <c r="E26" s="216"/>
      <c r="F26" s="216"/>
    </row>
    <row r="27" spans="1:6" s="185" customFormat="1" ht="15.6">
      <c r="A27" s="218" t="s">
        <v>79</v>
      </c>
      <c r="B27" s="173" t="s">
        <v>146</v>
      </c>
      <c r="C27" s="216"/>
      <c r="D27" s="216"/>
      <c r="E27" s="216"/>
      <c r="F27" s="216"/>
    </row>
    <row r="28" spans="1:6" s="185" customFormat="1" ht="15.6">
      <c r="A28" s="218" t="s">
        <v>95</v>
      </c>
      <c r="B28" s="173" t="s">
        <v>147</v>
      </c>
      <c r="C28" s="216"/>
      <c r="D28" s="216"/>
      <c r="E28" s="216"/>
      <c r="F28" s="216"/>
    </row>
    <row r="29" spans="1:6" s="185" customFormat="1" ht="15.6">
      <c r="A29" s="218" t="s">
        <v>96</v>
      </c>
      <c r="B29" s="173" t="s">
        <v>222</v>
      </c>
      <c r="C29" s="216"/>
      <c r="D29" s="216"/>
      <c r="E29" s="216"/>
      <c r="F29" s="216"/>
    </row>
    <row r="30" spans="1:6" s="185" customFormat="1" ht="15.6">
      <c r="A30" s="218" t="s">
        <v>96</v>
      </c>
      <c r="B30" s="173" t="s">
        <v>148</v>
      </c>
      <c r="C30" s="216"/>
      <c r="D30" s="216"/>
      <c r="E30" s="216"/>
      <c r="F30" s="216"/>
    </row>
    <row r="31" spans="1:6" s="185" customFormat="1" ht="31.2">
      <c r="A31" s="218" t="s">
        <v>97</v>
      </c>
      <c r="B31" s="173" t="s">
        <v>220</v>
      </c>
      <c r="C31" s="216"/>
      <c r="D31" s="216"/>
      <c r="E31" s="216"/>
      <c r="F31" s="216"/>
    </row>
    <row r="32" spans="1:6" s="185" customFormat="1" ht="15.6" hidden="1">
      <c r="A32" s="201" t="s">
        <v>236</v>
      </c>
      <c r="B32" s="202" t="s">
        <v>149</v>
      </c>
      <c r="C32" s="203"/>
      <c r="D32" s="203"/>
      <c r="E32" s="203"/>
      <c r="F32" s="203"/>
    </row>
    <row r="33" spans="1:6" s="186" customFormat="1" ht="15.6" hidden="1">
      <c r="A33" s="201" t="s">
        <v>237</v>
      </c>
      <c r="B33" s="202" t="s">
        <v>150</v>
      </c>
      <c r="C33" s="203"/>
      <c r="D33" s="203"/>
      <c r="E33" s="203"/>
      <c r="F33" s="203"/>
    </row>
    <row r="34" spans="1:6" s="186" customFormat="1" ht="15.6" hidden="1">
      <c r="A34" s="201" t="s">
        <v>238</v>
      </c>
      <c r="B34" s="202" t="s">
        <v>151</v>
      </c>
      <c r="C34" s="203"/>
      <c r="D34" s="203"/>
      <c r="E34" s="203"/>
      <c r="F34" s="203"/>
    </row>
    <row r="35" spans="1:6" s="186" customFormat="1" ht="15.6" hidden="1">
      <c r="A35" s="201" t="s">
        <v>239</v>
      </c>
      <c r="B35" s="202" t="s">
        <v>152</v>
      </c>
      <c r="C35" s="203"/>
      <c r="D35" s="203"/>
      <c r="E35" s="203"/>
      <c r="F35" s="203"/>
    </row>
    <row r="36" spans="1:6" s="186" customFormat="1" ht="15.6" hidden="1">
      <c r="A36" s="201" t="s">
        <v>240</v>
      </c>
      <c r="B36" s="202" t="s">
        <v>153</v>
      </c>
      <c r="C36" s="203"/>
      <c r="D36" s="203"/>
      <c r="E36" s="203"/>
      <c r="F36" s="203"/>
    </row>
    <row r="37" spans="1:6" s="186" customFormat="1" ht="15.6" hidden="1">
      <c r="A37" s="201" t="s">
        <v>241</v>
      </c>
      <c r="B37" s="202" t="s">
        <v>154</v>
      </c>
      <c r="C37" s="203"/>
      <c r="D37" s="203"/>
      <c r="E37" s="203"/>
      <c r="F37" s="203"/>
    </row>
    <row r="38" spans="1:6" s="186" customFormat="1" ht="15.6" hidden="1">
      <c r="A38" s="201" t="s">
        <v>242</v>
      </c>
      <c r="B38" s="202" t="s">
        <v>155</v>
      </c>
      <c r="C38" s="203"/>
      <c r="D38" s="203"/>
      <c r="E38" s="203"/>
      <c r="F38" s="203"/>
    </row>
    <row r="39" spans="1:6" s="183" customFormat="1" ht="15.6" hidden="1">
      <c r="A39" s="201" t="s">
        <v>243</v>
      </c>
      <c r="B39" s="202" t="s">
        <v>156</v>
      </c>
      <c r="C39" s="203"/>
      <c r="D39" s="203"/>
      <c r="E39" s="203"/>
      <c r="F39" s="203"/>
    </row>
    <row r="40" spans="1:6" s="185" customFormat="1" ht="15.6" hidden="1">
      <c r="A40" s="201" t="s">
        <v>244</v>
      </c>
      <c r="B40" s="202" t="s">
        <v>227</v>
      </c>
      <c r="C40" s="203"/>
      <c r="D40" s="203"/>
      <c r="E40" s="203"/>
      <c r="F40" s="203"/>
    </row>
    <row r="41" spans="1:6" s="185" customFormat="1" ht="15.6" hidden="1">
      <c r="A41" s="201" t="s">
        <v>245</v>
      </c>
      <c r="B41" s="202" t="s">
        <v>157</v>
      </c>
      <c r="C41" s="203"/>
      <c r="D41" s="203"/>
      <c r="E41" s="203"/>
      <c r="F41" s="203"/>
    </row>
    <row r="42" spans="1:6" s="185" customFormat="1" ht="15.6" hidden="1">
      <c r="A42" s="201" t="s">
        <v>246</v>
      </c>
      <c r="B42" s="202" t="s">
        <v>158</v>
      </c>
      <c r="C42" s="203"/>
      <c r="D42" s="203"/>
      <c r="E42" s="203"/>
      <c r="F42" s="203"/>
    </row>
    <row r="43" spans="1:6" s="185" customFormat="1" ht="15.6" hidden="1">
      <c r="A43" s="201" t="s">
        <v>247</v>
      </c>
      <c r="B43" s="202" t="s">
        <v>159</v>
      </c>
      <c r="C43" s="203"/>
      <c r="D43" s="203"/>
      <c r="E43" s="203"/>
      <c r="F43" s="203"/>
    </row>
    <row r="44" spans="1:6" s="185" customFormat="1" ht="31.2" hidden="1">
      <c r="A44" s="201" t="s">
        <v>248</v>
      </c>
      <c r="B44" s="202" t="s">
        <v>160</v>
      </c>
      <c r="C44" s="203"/>
      <c r="D44" s="203"/>
      <c r="E44" s="203"/>
      <c r="F44" s="203"/>
    </row>
    <row r="45" spans="1:6" s="185" customFormat="1" ht="15.6" hidden="1">
      <c r="A45" s="201" t="s">
        <v>249</v>
      </c>
      <c r="B45" s="202" t="s">
        <v>228</v>
      </c>
      <c r="C45" s="203"/>
      <c r="D45" s="203"/>
      <c r="E45" s="203"/>
      <c r="F45" s="203"/>
    </row>
    <row r="46" spans="1:6" s="185" customFormat="1" ht="15.75" hidden="1" customHeight="1">
      <c r="A46" s="201" t="s">
        <v>250</v>
      </c>
      <c r="B46" s="202" t="s">
        <v>229</v>
      </c>
      <c r="C46" s="203"/>
      <c r="D46" s="203"/>
      <c r="E46" s="203"/>
      <c r="F46" s="203"/>
    </row>
    <row r="47" spans="1:6" ht="15.6" hidden="1">
      <c r="A47" s="201" t="s">
        <v>251</v>
      </c>
      <c r="B47" s="202" t="s">
        <v>161</v>
      </c>
      <c r="C47" s="203"/>
      <c r="D47" s="203"/>
      <c r="E47" s="203"/>
      <c r="F47" s="203"/>
    </row>
    <row r="48" spans="1:6" ht="16.5" customHeight="1">
      <c r="A48" s="217" t="s">
        <v>98</v>
      </c>
      <c r="B48" s="173" t="s">
        <v>223</v>
      </c>
      <c r="C48" s="211"/>
      <c r="D48" s="211"/>
      <c r="E48" s="211"/>
      <c r="F48" s="211"/>
    </row>
    <row r="49" spans="1:6" ht="16.5" customHeight="1">
      <c r="A49" s="217" t="s">
        <v>104</v>
      </c>
      <c r="B49" s="173" t="s">
        <v>162</v>
      </c>
      <c r="C49" s="216"/>
      <c r="D49" s="216"/>
      <c r="E49" s="216"/>
      <c r="F49" s="216"/>
    </row>
    <row r="50" spans="1:6" ht="15.6">
      <c r="A50" s="217" t="s">
        <v>105</v>
      </c>
      <c r="B50" s="173" t="s">
        <v>163</v>
      </c>
      <c r="C50" s="216"/>
      <c r="D50" s="216"/>
      <c r="E50" s="216"/>
      <c r="F50" s="216"/>
    </row>
    <row r="51" spans="1:6" ht="15.6">
      <c r="A51" s="217" t="s">
        <v>106</v>
      </c>
      <c r="B51" s="173" t="s">
        <v>164</v>
      </c>
      <c r="C51" s="216"/>
      <c r="D51" s="216"/>
      <c r="E51" s="216"/>
      <c r="F51" s="216"/>
    </row>
    <row r="52" spans="1:6" ht="15.6">
      <c r="A52" s="217" t="s">
        <v>107</v>
      </c>
      <c r="B52" s="173" t="s">
        <v>207</v>
      </c>
      <c r="C52" s="216"/>
      <c r="D52" s="216"/>
      <c r="E52" s="216"/>
      <c r="F52" s="216"/>
    </row>
    <row r="53" spans="1:6" ht="15.6">
      <c r="A53" s="217" t="s">
        <v>108</v>
      </c>
      <c r="B53" s="173" t="s">
        <v>165</v>
      </c>
      <c r="C53" s="216"/>
      <c r="D53" s="216"/>
      <c r="E53" s="216"/>
      <c r="F53" s="216"/>
    </row>
    <row r="54" spans="1:6" ht="15.6">
      <c r="A54" s="217" t="s">
        <v>109</v>
      </c>
      <c r="B54" s="173" t="s">
        <v>166</v>
      </c>
      <c r="C54" s="216"/>
      <c r="D54" s="216"/>
      <c r="E54" s="216"/>
      <c r="F54" s="216"/>
    </row>
    <row r="55" spans="1:6" ht="15.6">
      <c r="A55" s="217" t="s">
        <v>110</v>
      </c>
      <c r="B55" s="173" t="s">
        <v>224</v>
      </c>
      <c r="C55" s="216"/>
      <c r="D55" s="216"/>
      <c r="E55" s="216"/>
      <c r="F55" s="216"/>
    </row>
    <row r="56" spans="1:6" ht="15.6">
      <c r="A56" s="217" t="s">
        <v>111</v>
      </c>
      <c r="B56" s="173" t="s">
        <v>167</v>
      </c>
      <c r="C56" s="216"/>
      <c r="D56" s="216"/>
      <c r="E56" s="216"/>
      <c r="F56" s="216"/>
    </row>
    <row r="57" spans="1:6" ht="15.6">
      <c r="A57" s="217" t="s">
        <v>112</v>
      </c>
      <c r="B57" s="173" t="s">
        <v>168</v>
      </c>
      <c r="C57" s="216"/>
      <c r="D57" s="216"/>
      <c r="E57" s="216"/>
      <c r="F57" s="216"/>
    </row>
    <row r="58" spans="1:6" ht="15.6">
      <c r="A58" s="217" t="s">
        <v>113</v>
      </c>
      <c r="B58" s="173" t="s">
        <v>169</v>
      </c>
      <c r="C58" s="216"/>
      <c r="D58" s="216"/>
      <c r="E58" s="216"/>
      <c r="F58" s="216"/>
    </row>
    <row r="59" spans="1:6" ht="15.6">
      <c r="A59" s="214" t="s">
        <v>114</v>
      </c>
      <c r="B59" s="177" t="s">
        <v>170</v>
      </c>
      <c r="C59" s="213"/>
      <c r="D59" s="213"/>
      <c r="E59" s="213"/>
      <c r="F59" s="213"/>
    </row>
    <row r="60" spans="1:6" ht="15.6">
      <c r="A60" s="205">
        <v>3</v>
      </c>
      <c r="B60" s="208" t="s">
        <v>171</v>
      </c>
      <c r="C60" s="209"/>
      <c r="D60" s="209"/>
      <c r="E60" s="209"/>
      <c r="F60" s="209"/>
    </row>
    <row r="61" spans="1:6" ht="6" customHeight="1"/>
    <row r="62" spans="1:6" ht="16.2" customHeight="1">
      <c r="A62" s="768" t="s">
        <v>189</v>
      </c>
      <c r="B62" s="768"/>
      <c r="C62" s="773" t="s">
        <v>286</v>
      </c>
      <c r="D62" s="773"/>
      <c r="E62" s="773"/>
      <c r="F62" s="773"/>
    </row>
    <row r="63" spans="1:6" ht="15.6" customHeight="1">
      <c r="A63" s="768" t="s">
        <v>71</v>
      </c>
      <c r="B63" s="768"/>
      <c r="C63" s="711" t="s">
        <v>262</v>
      </c>
      <c r="D63" s="711"/>
      <c r="E63" s="711"/>
      <c r="F63" s="711"/>
    </row>
    <row r="64" spans="1:6" ht="15.6" customHeight="1">
      <c r="A64" s="768" t="s">
        <v>192</v>
      </c>
      <c r="B64" s="768"/>
      <c r="C64" s="710" t="s">
        <v>190</v>
      </c>
      <c r="D64" s="710"/>
      <c r="E64" s="710"/>
      <c r="F64" s="710"/>
    </row>
    <row r="65" spans="1:6" ht="14.4" customHeight="1">
      <c r="A65" s="768"/>
      <c r="B65" s="768"/>
      <c r="F65" s="82"/>
    </row>
    <row r="66" spans="1:6">
      <c r="F66" s="82"/>
    </row>
    <row r="67" spans="1:6">
      <c r="F67" s="82"/>
    </row>
    <row r="68" spans="1:6">
      <c r="F68" s="82"/>
    </row>
    <row r="69" spans="1:6">
      <c r="F69" s="82"/>
    </row>
    <row r="70" spans="1:6">
      <c r="F70" s="82"/>
    </row>
  </sheetData>
  <mergeCells count="21">
    <mergeCell ref="C1:F1"/>
    <mergeCell ref="C2:F2"/>
    <mergeCell ref="C3:F3"/>
    <mergeCell ref="A4:F4"/>
    <mergeCell ref="A5:D5"/>
    <mergeCell ref="A1:B1"/>
    <mergeCell ref="A2:B2"/>
    <mergeCell ref="A65:B65"/>
    <mergeCell ref="A63:B63"/>
    <mergeCell ref="B6:B7"/>
    <mergeCell ref="A6:A7"/>
    <mergeCell ref="C6:C7"/>
    <mergeCell ref="A8:B8"/>
    <mergeCell ref="A62:B62"/>
    <mergeCell ref="A64:B64"/>
    <mergeCell ref="C64:F64"/>
    <mergeCell ref="C62:F62"/>
    <mergeCell ref="C63:F63"/>
    <mergeCell ref="F6:F7"/>
    <mergeCell ref="D6:D7"/>
    <mergeCell ref="E6:E7"/>
  </mergeCells>
  <phoneticPr fontId="27" type="noConversion"/>
  <printOptions horizontalCentered="1"/>
  <pageMargins left="0.25" right="0.25" top="0.75" bottom="0.2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view="pageBreakPreview" zoomScale="55" zoomScaleNormal="85" zoomScaleSheetLayoutView="55" zoomScalePageLayoutView="70" workbookViewId="0">
      <selection activeCell="H34" sqref="H34"/>
    </sheetView>
  </sheetViews>
  <sheetFormatPr defaultColWidth="9.109375" defaultRowHeight="14.4"/>
  <cols>
    <col min="1" max="1" width="5.88671875" style="62" bestFit="1" customWidth="1"/>
    <col min="2" max="2" width="4.88671875" style="62" customWidth="1"/>
    <col min="3" max="16384" width="9.109375" style="62"/>
  </cols>
  <sheetData>
    <row r="1" spans="1:11" ht="16.8">
      <c r="A1" s="694" t="s">
        <v>178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</row>
    <row r="7" spans="1:11" ht="9" customHeight="1"/>
    <row r="11" spans="1:11" ht="20.399999999999999">
      <c r="A11" s="695" t="str">
        <f>'[2]BIEU 6A Nha o'!A2:D2</f>
        <v>PHÒNG QUẢN LÝ ĐÔ THỊ</v>
      </c>
      <c r="B11" s="695"/>
      <c r="C11" s="695"/>
      <c r="D11" s="695"/>
      <c r="E11" s="695"/>
      <c r="F11" s="695"/>
      <c r="G11" s="695"/>
      <c r="H11" s="695"/>
      <c r="I11" s="695"/>
      <c r="J11" s="695"/>
      <c r="K11" s="695"/>
    </row>
    <row r="15" spans="1:11" ht="16.8">
      <c r="A15" s="63" t="s">
        <v>180</v>
      </c>
      <c r="B15" s="696" t="s">
        <v>181</v>
      </c>
      <c r="C15" s="696"/>
      <c r="D15" s="696"/>
      <c r="E15" s="696"/>
      <c r="F15" s="696"/>
      <c r="G15" s="696"/>
      <c r="H15" s="696"/>
      <c r="I15" s="696"/>
      <c r="J15" s="696"/>
      <c r="K15" s="696"/>
    </row>
    <row r="16" spans="1:11" ht="51.75" customHeight="1">
      <c r="A16" s="64">
        <v>1</v>
      </c>
      <c r="B16" s="785" t="str">
        <f>'BIEU 8.CT DVCC'!A4</f>
        <v>BIỂU 2.8: DANH MỤC CÔNG TRÌNH DỊCH VỤ - CÔNG CỘNG CẤP ĐƠN VỊ Ở  KHU VỰC DỰ KIẾN THÀNH LẬP PHƯỜNG THUỘC THÀNH PHỐ LẠNG SƠN MỞ RỘNG NĂM 2023</v>
      </c>
      <c r="C16" s="781"/>
      <c r="D16" s="781"/>
      <c r="E16" s="781"/>
      <c r="F16" s="781"/>
      <c r="G16" s="781"/>
      <c r="H16" s="781"/>
      <c r="I16" s="781"/>
      <c r="J16" s="781"/>
      <c r="K16" s="781"/>
    </row>
    <row r="17" spans="1:11" ht="38.25" customHeight="1">
      <c r="A17" s="64">
        <v>2</v>
      </c>
      <c r="B17" s="781" t="str">
        <f>'BIEU 9 .GIAO THONG'!A4</f>
        <v>BIỂU 2.9: TỔNG HỢP ĐẤT GIAO THÔNG KHU VỰC DỰ KIẾN THÀNH LẬP PHƯỜNG 
THUỘC THÀNH PHỐ LẠNG SƠN MỞ RỘNG NĂM 2023</v>
      </c>
      <c r="C17" s="781"/>
      <c r="D17" s="781"/>
      <c r="E17" s="781"/>
      <c r="F17" s="781"/>
      <c r="G17" s="781"/>
      <c r="H17" s="781"/>
      <c r="I17" s="781"/>
      <c r="J17" s="781"/>
      <c r="K17" s="781"/>
    </row>
    <row r="18" spans="1:11" ht="38.25" customHeight="1">
      <c r="A18" s="64">
        <v>3</v>
      </c>
      <c r="B18" s="781" t="str">
        <f>'BIEU 10.CHIEU SANG'!A4</f>
        <v>BIỂU 2.10: THỐNG KÊ HỆ THỐNG CHIẾU SÁNG  KHU VỰC DỰ KIẾN THÀNH LẬP PHƯỜNG 
THUỘC THÀNH PHỐ LẠNG SƠN MỞ RỘNG NĂM 2023</v>
      </c>
      <c r="C18" s="781"/>
      <c r="D18" s="781"/>
      <c r="E18" s="781"/>
      <c r="F18" s="781"/>
      <c r="G18" s="781"/>
      <c r="H18" s="781"/>
      <c r="I18" s="781"/>
      <c r="J18" s="781"/>
      <c r="K18" s="781"/>
    </row>
    <row r="19" spans="1:11" ht="50.25" customHeight="1">
      <c r="A19" s="64">
        <v>4</v>
      </c>
      <c r="B19" s="781" t="str">
        <f>'BIEU 11.CAY XANH'!A4</f>
        <v>BIỂU 2.11: TỔNG HỢP DIỆN TÍCH ĐẤT CÂY XANH SỬ DỤNG CÔNG CỘNG  KHU VỰC DỰ KIẾN THÀNH LẬP PHƯỜNG 
THUỘC THÀNH PHỐ LẠNG SƠN MỞ RỘNG NĂM 2023</v>
      </c>
      <c r="C19" s="781"/>
      <c r="D19" s="781"/>
      <c r="E19" s="781"/>
      <c r="F19" s="781"/>
      <c r="G19" s="781"/>
      <c r="H19" s="781"/>
      <c r="I19" s="781"/>
      <c r="J19" s="781"/>
      <c r="K19" s="781"/>
    </row>
    <row r="20" spans="1:11" ht="38.25" customHeight="1">
      <c r="A20" s="64">
        <v>5</v>
      </c>
      <c r="B20" s="782" t="s">
        <v>187</v>
      </c>
      <c r="C20" s="783"/>
      <c r="D20" s="783"/>
      <c r="E20" s="783"/>
      <c r="F20" s="783"/>
      <c r="G20" s="783"/>
      <c r="H20" s="783"/>
      <c r="I20" s="783"/>
      <c r="J20" s="783"/>
      <c r="K20" s="784"/>
    </row>
    <row r="21" spans="1:11" ht="53.25" customHeight="1">
      <c r="A21" s="64">
        <v>6</v>
      </c>
      <c r="B21" s="782" t="s">
        <v>188</v>
      </c>
      <c r="C21" s="783"/>
      <c r="D21" s="783"/>
      <c r="E21" s="783"/>
      <c r="F21" s="783"/>
      <c r="G21" s="783"/>
      <c r="H21" s="783"/>
      <c r="I21" s="783"/>
      <c r="J21" s="783"/>
      <c r="K21" s="784"/>
    </row>
    <row r="24" spans="1:11" ht="6" customHeight="1"/>
    <row r="45" spans="1:11" ht="15.6">
      <c r="A45" s="698" t="s">
        <v>182</v>
      </c>
      <c r="B45" s="698"/>
      <c r="C45" s="698"/>
      <c r="D45" s="698"/>
      <c r="E45" s="698"/>
      <c r="F45" s="698"/>
      <c r="G45" s="698"/>
      <c r="H45" s="698"/>
      <c r="I45" s="698"/>
      <c r="J45" s="698"/>
      <c r="K45" s="698"/>
    </row>
  </sheetData>
  <mergeCells count="10">
    <mergeCell ref="A45:K45"/>
    <mergeCell ref="B19:K19"/>
    <mergeCell ref="B20:K20"/>
    <mergeCell ref="B21:K21"/>
    <mergeCell ref="A1:K1"/>
    <mergeCell ref="A11:K11"/>
    <mergeCell ref="B15:K15"/>
    <mergeCell ref="B16:K16"/>
    <mergeCell ref="B17:K17"/>
    <mergeCell ref="B18:K18"/>
  </mergeCells>
  <printOptions horizontalCentered="1"/>
  <pageMargins left="0.59055118110236227" right="0.19685039370078741" top="0.59055118110236227" bottom="0.39370078740157483" header="0" footer="0"/>
  <pageSetup paperSize="9" scale="9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zoomScaleNormal="100" zoomScaleSheetLayoutView="85" workbookViewId="0">
      <selection activeCell="J24" sqref="J24"/>
    </sheetView>
  </sheetViews>
  <sheetFormatPr defaultColWidth="9.109375" defaultRowHeight="17.399999999999999"/>
  <cols>
    <col min="1" max="1" width="4.109375" style="88" bestFit="1" customWidth="1"/>
    <col min="2" max="2" width="23.88671875" style="83" customWidth="1"/>
    <col min="3" max="3" width="25" style="83" customWidth="1"/>
    <col min="4" max="4" width="34.5546875" style="83" customWidth="1"/>
    <col min="5" max="5" width="32.44140625" style="83" customWidth="1"/>
    <col min="6" max="16384" width="9.109375" style="83"/>
  </cols>
  <sheetData>
    <row r="1" spans="1:5">
      <c r="A1" s="753" t="s">
        <v>70</v>
      </c>
      <c r="B1" s="753"/>
      <c r="C1" s="753"/>
      <c r="D1" s="753" t="s">
        <v>260</v>
      </c>
      <c r="E1" s="753"/>
    </row>
    <row r="2" spans="1:5">
      <c r="A2" s="754" t="s">
        <v>278</v>
      </c>
      <c r="B2" s="754"/>
      <c r="C2" s="754"/>
      <c r="D2" s="754" t="s">
        <v>261</v>
      </c>
      <c r="E2" s="754"/>
    </row>
    <row r="3" spans="1:5">
      <c r="A3" s="65"/>
      <c r="B3" s="68"/>
      <c r="C3" s="84"/>
      <c r="D3" s="786"/>
      <c r="E3" s="765"/>
    </row>
    <row r="4" spans="1:5" ht="36" customHeight="1">
      <c r="A4" s="753" t="s">
        <v>439</v>
      </c>
      <c r="B4" s="753"/>
      <c r="C4" s="753"/>
      <c r="D4" s="753"/>
      <c r="E4" s="753"/>
    </row>
    <row r="5" spans="1:5" ht="20.399999999999999" customHeight="1">
      <c r="A5" s="787" t="s">
        <v>275</v>
      </c>
      <c r="B5" s="787"/>
      <c r="C5" s="787"/>
      <c r="D5" s="787"/>
      <c r="E5" s="787"/>
    </row>
    <row r="6" spans="1:5" s="86" customFormat="1" ht="67.2">
      <c r="A6" s="80" t="s">
        <v>5</v>
      </c>
      <c r="B6" s="81" t="s">
        <v>282</v>
      </c>
      <c r="C6" s="80" t="s">
        <v>99</v>
      </c>
      <c r="D6" s="80" t="s">
        <v>116</v>
      </c>
      <c r="E6" s="80" t="s">
        <v>117</v>
      </c>
    </row>
    <row r="7" spans="1:5" s="86" customFormat="1">
      <c r="A7" s="263">
        <v>1</v>
      </c>
      <c r="B7" s="561" t="s">
        <v>279</v>
      </c>
      <c r="C7" s="80"/>
      <c r="D7" s="80"/>
      <c r="E7" s="511" t="e">
        <f t="shared" ref="E7:E9" si="0">D7/C7*100</f>
        <v>#DIV/0!</v>
      </c>
    </row>
    <row r="8" spans="1:5" s="86" customFormat="1">
      <c r="A8" s="263">
        <v>2</v>
      </c>
      <c r="B8" s="561" t="s">
        <v>280</v>
      </c>
      <c r="C8" s="80"/>
      <c r="D8" s="80"/>
      <c r="E8" s="511" t="e">
        <f t="shared" si="0"/>
        <v>#DIV/0!</v>
      </c>
    </row>
    <row r="9" spans="1:5" s="86" customFormat="1">
      <c r="A9" s="263">
        <v>3</v>
      </c>
      <c r="B9" s="561" t="s">
        <v>281</v>
      </c>
      <c r="C9" s="80"/>
      <c r="D9" s="80"/>
      <c r="E9" s="511" t="e">
        <f t="shared" si="0"/>
        <v>#DIV/0!</v>
      </c>
    </row>
    <row r="10" spans="1:5">
      <c r="A10" s="17"/>
      <c r="B10" s="85"/>
      <c r="C10" s="85"/>
      <c r="D10" s="753"/>
      <c r="E10" s="753"/>
    </row>
    <row r="11" spans="1:5">
      <c r="A11" s="717" t="s">
        <v>189</v>
      </c>
      <c r="B11" s="717"/>
      <c r="C11" s="717"/>
      <c r="D11" s="766" t="s">
        <v>286</v>
      </c>
      <c r="E11" s="766"/>
    </row>
    <row r="12" spans="1:5" s="5" customFormat="1" ht="16.8">
      <c r="A12" s="752" t="s">
        <v>276</v>
      </c>
      <c r="B12" s="752"/>
      <c r="C12" s="752"/>
      <c r="D12" s="700" t="s">
        <v>262</v>
      </c>
      <c r="E12" s="700"/>
    </row>
    <row r="13" spans="1:5" s="82" customFormat="1" ht="16.8">
      <c r="A13" s="752" t="s">
        <v>192</v>
      </c>
      <c r="B13" s="752"/>
      <c r="C13" s="752"/>
      <c r="D13" s="699" t="s">
        <v>190</v>
      </c>
      <c r="E13" s="699"/>
    </row>
    <row r="14" spans="1:5" s="82" customFormat="1" ht="18.600000000000001" customHeight="1">
      <c r="A14" s="752"/>
      <c r="B14" s="752"/>
      <c r="C14" s="752"/>
      <c r="D14" s="235"/>
      <c r="E14" s="66"/>
    </row>
    <row r="15" spans="1:5" s="82" customFormat="1" ht="16.8">
      <c r="A15" s="105"/>
      <c r="C15" s="235"/>
      <c r="D15" s="235"/>
      <c r="E15" s="66"/>
    </row>
    <row r="16" spans="1:5" s="82" customFormat="1" ht="16.8">
      <c r="A16" s="105"/>
      <c r="C16" s="235"/>
      <c r="D16" s="235"/>
      <c r="E16" s="66"/>
    </row>
    <row r="17" spans="1:5" s="82" customFormat="1" ht="16.8">
      <c r="A17" s="105"/>
      <c r="C17" s="235"/>
      <c r="D17" s="235"/>
      <c r="E17" s="66"/>
    </row>
    <row r="18" spans="1:5" s="82" customFormat="1" ht="16.8">
      <c r="A18" s="105"/>
      <c r="C18" s="235"/>
      <c r="D18" s="235"/>
      <c r="E18" s="66"/>
    </row>
    <row r="19" spans="1:5" s="82" customFormat="1" ht="15.6">
      <c r="A19" s="105"/>
      <c r="C19" s="236"/>
    </row>
    <row r="20" spans="1:5" s="82" customFormat="1" ht="16.8">
      <c r="A20" s="105"/>
      <c r="E20" s="66"/>
    </row>
    <row r="21" spans="1:5" s="82" customFormat="1" ht="16.8">
      <c r="A21" s="105"/>
      <c r="E21" s="66"/>
    </row>
    <row r="22" spans="1:5" s="82" customFormat="1" ht="16.8">
      <c r="A22" s="751"/>
      <c r="B22" s="751"/>
      <c r="C22" s="751"/>
      <c r="D22" s="751"/>
      <c r="E22" s="751"/>
    </row>
  </sheetData>
  <mergeCells count="17">
    <mergeCell ref="A4:E4"/>
    <mergeCell ref="A14:C14"/>
    <mergeCell ref="A5:E5"/>
    <mergeCell ref="D13:E13"/>
    <mergeCell ref="D10:E10"/>
    <mergeCell ref="A11:C11"/>
    <mergeCell ref="D11:E11"/>
    <mergeCell ref="A1:C1"/>
    <mergeCell ref="D1:E1"/>
    <mergeCell ref="A2:C2"/>
    <mergeCell ref="D2:E2"/>
    <mergeCell ref="D3:E3"/>
    <mergeCell ref="A12:C12"/>
    <mergeCell ref="D12:E12"/>
    <mergeCell ref="A13:C13"/>
    <mergeCell ref="A22:C22"/>
    <mergeCell ref="D22:E22"/>
  </mergeCells>
  <printOptions horizontalCentered="1"/>
  <pageMargins left="0" right="0" top="0.75" bottom="0.2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4"/>
  <sheetViews>
    <sheetView zoomScaleNormal="100" zoomScaleSheetLayoutView="85" workbookViewId="0">
      <selection activeCell="D15" sqref="D15:E15"/>
    </sheetView>
  </sheetViews>
  <sheetFormatPr defaultColWidth="9.109375" defaultRowHeight="16.8"/>
  <cols>
    <col min="1" max="1" width="4.5546875" style="85" bestFit="1" customWidth="1"/>
    <col min="2" max="2" width="28.109375" style="85" customWidth="1"/>
    <col min="3" max="3" width="26.33203125" style="85" customWidth="1"/>
    <col min="4" max="4" width="26.6640625" style="85" bestFit="1" customWidth="1"/>
    <col min="5" max="5" width="28.109375" style="85" customWidth="1"/>
    <col min="6" max="16384" width="9.109375" style="85"/>
  </cols>
  <sheetData>
    <row r="1" spans="1:5">
      <c r="A1" s="753" t="s">
        <v>70</v>
      </c>
      <c r="B1" s="753"/>
      <c r="C1" s="753"/>
      <c r="D1" s="753" t="s">
        <v>260</v>
      </c>
      <c r="E1" s="753"/>
    </row>
    <row r="2" spans="1:5">
      <c r="A2" s="754" t="s">
        <v>278</v>
      </c>
      <c r="B2" s="754"/>
      <c r="C2" s="754"/>
      <c r="D2" s="754" t="s">
        <v>261</v>
      </c>
      <c r="E2" s="754"/>
    </row>
    <row r="3" spans="1:5">
      <c r="A3" s="65"/>
      <c r="B3" s="65"/>
      <c r="C3" s="68"/>
      <c r="D3" s="786"/>
      <c r="E3" s="765"/>
    </row>
    <row r="4" spans="1:5" ht="33.75" customHeight="1">
      <c r="A4" s="753" t="s">
        <v>440</v>
      </c>
      <c r="B4" s="753"/>
      <c r="C4" s="753"/>
      <c r="D4" s="753"/>
      <c r="E4" s="753"/>
    </row>
    <row r="5" spans="1:5">
      <c r="A5" s="788" t="s">
        <v>450</v>
      </c>
      <c r="B5" s="788"/>
      <c r="C5" s="788"/>
      <c r="D5" s="788"/>
      <c r="E5" s="788"/>
    </row>
    <row r="6" spans="1:5">
      <c r="A6" s="89"/>
      <c r="B6" s="90"/>
      <c r="C6" s="91"/>
      <c r="D6" s="91"/>
      <c r="E6" s="91"/>
    </row>
    <row r="7" spans="1:5" s="17" customFormat="1" ht="36.6">
      <c r="A7" s="514" t="s">
        <v>5</v>
      </c>
      <c r="B7" s="514" t="s">
        <v>45</v>
      </c>
      <c r="C7" s="80" t="s">
        <v>271</v>
      </c>
      <c r="D7" s="80" t="s">
        <v>272</v>
      </c>
      <c r="E7" s="80" t="s">
        <v>121</v>
      </c>
    </row>
    <row r="8" spans="1:5" s="17" customFormat="1">
      <c r="A8" s="514"/>
      <c r="B8" s="514" t="s">
        <v>252</v>
      </c>
      <c r="C8" s="80"/>
      <c r="D8" s="80"/>
      <c r="E8" s="515" t="e">
        <f>C8/D8*100</f>
        <v>#DIV/0!</v>
      </c>
    </row>
    <row r="9" spans="1:5" s="17" customFormat="1">
      <c r="A9" s="574">
        <v>1</v>
      </c>
      <c r="B9" s="561" t="s">
        <v>279</v>
      </c>
      <c r="C9" s="80"/>
      <c r="D9" s="80"/>
      <c r="E9" s="515" t="e">
        <f t="shared" ref="E9:E11" si="0">C9/D9*100</f>
        <v>#DIV/0!</v>
      </c>
    </row>
    <row r="10" spans="1:5" s="17" customFormat="1">
      <c r="A10" s="574">
        <v>2</v>
      </c>
      <c r="B10" s="561" t="s">
        <v>280</v>
      </c>
      <c r="C10" s="80"/>
      <c r="D10" s="80"/>
      <c r="E10" s="515" t="e">
        <f t="shared" si="0"/>
        <v>#DIV/0!</v>
      </c>
    </row>
    <row r="11" spans="1:5" s="17" customFormat="1">
      <c r="A11" s="574">
        <v>3</v>
      </c>
      <c r="B11" s="561" t="s">
        <v>281</v>
      </c>
      <c r="C11" s="80"/>
      <c r="D11" s="80"/>
      <c r="E11" s="515" t="e">
        <f t="shared" si="0"/>
        <v>#DIV/0!</v>
      </c>
    </row>
    <row r="12" spans="1:5">
      <c r="A12" s="17"/>
      <c r="B12" s="92"/>
      <c r="C12" s="18"/>
      <c r="D12" s="19"/>
      <c r="E12" s="19"/>
    </row>
    <row r="13" spans="1:5">
      <c r="A13" s="717" t="s">
        <v>189</v>
      </c>
      <c r="B13" s="717"/>
      <c r="C13" s="717"/>
      <c r="D13" s="789" t="s">
        <v>286</v>
      </c>
      <c r="E13" s="789"/>
    </row>
    <row r="14" spans="1:5" s="93" customFormat="1" ht="17.399999999999999">
      <c r="A14" s="752" t="s">
        <v>276</v>
      </c>
      <c r="B14" s="752"/>
      <c r="C14" s="752"/>
      <c r="D14" s="700" t="s">
        <v>262</v>
      </c>
      <c r="E14" s="700"/>
    </row>
    <row r="15" spans="1:5" s="93" customFormat="1" ht="17.399999999999999">
      <c r="A15" s="752" t="s">
        <v>192</v>
      </c>
      <c r="B15" s="752"/>
      <c r="C15" s="752"/>
      <c r="D15" s="699" t="s">
        <v>451</v>
      </c>
      <c r="E15" s="699"/>
    </row>
    <row r="16" spans="1:5" s="93" customFormat="1" ht="17.399999999999999">
      <c r="A16" s="752"/>
      <c r="B16" s="752"/>
      <c r="C16" s="752"/>
      <c r="D16" s="232"/>
      <c r="E16" s="232"/>
    </row>
    <row r="17" spans="1:5">
      <c r="B17" s="105"/>
      <c r="C17" s="82"/>
      <c r="D17" s="232"/>
      <c r="E17" s="232"/>
    </row>
    <row r="18" spans="1:5">
      <c r="B18" s="105"/>
      <c r="C18" s="82"/>
      <c r="D18" s="232"/>
      <c r="E18" s="232"/>
    </row>
    <row r="19" spans="1:5">
      <c r="B19" s="105"/>
      <c r="C19" s="82"/>
      <c r="D19" s="232"/>
      <c r="E19" s="232"/>
    </row>
    <row r="20" spans="1:5">
      <c r="B20" s="105"/>
      <c r="C20" s="82"/>
      <c r="D20" s="232"/>
      <c r="E20" s="232"/>
    </row>
    <row r="21" spans="1:5">
      <c r="B21" s="105"/>
      <c r="C21" s="82"/>
    </row>
    <row r="22" spans="1:5">
      <c r="B22" s="105"/>
      <c r="C22" s="82"/>
    </row>
    <row r="23" spans="1:5">
      <c r="B23" s="105"/>
      <c r="C23" s="82"/>
    </row>
    <row r="24" spans="1:5">
      <c r="A24" s="751"/>
      <c r="B24" s="751"/>
      <c r="C24" s="751"/>
      <c r="D24" s="751"/>
      <c r="E24" s="751"/>
    </row>
  </sheetData>
  <mergeCells count="16">
    <mergeCell ref="A16:C16"/>
    <mergeCell ref="A24:C24"/>
    <mergeCell ref="D24:E24"/>
    <mergeCell ref="A5:E5"/>
    <mergeCell ref="A1:C1"/>
    <mergeCell ref="A2:C2"/>
    <mergeCell ref="A4:E4"/>
    <mergeCell ref="D1:E1"/>
    <mergeCell ref="D2:E2"/>
    <mergeCell ref="D3:E3"/>
    <mergeCell ref="A13:C13"/>
    <mergeCell ref="D13:E13"/>
    <mergeCell ref="A14:C14"/>
    <mergeCell ref="D14:E14"/>
    <mergeCell ref="A15:C15"/>
    <mergeCell ref="D15:E15"/>
  </mergeCells>
  <printOptions horizontalCentered="1"/>
  <pageMargins left="0" right="0" top="0.75" bottom="0.25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4"/>
  <sheetViews>
    <sheetView zoomScaleNormal="100" zoomScaleSheetLayoutView="100" workbookViewId="0">
      <selection activeCell="J24" sqref="J24"/>
    </sheetView>
  </sheetViews>
  <sheetFormatPr defaultColWidth="7" defaultRowHeight="16.8"/>
  <cols>
    <col min="1" max="1" width="7.88671875" style="8" customWidth="1"/>
    <col min="2" max="2" width="50.33203125" style="5" customWidth="1"/>
    <col min="3" max="3" width="23.5546875" style="9" customWidth="1"/>
    <col min="4" max="4" width="46.88671875" style="5" customWidth="1"/>
    <col min="5" max="16384" width="7" style="5"/>
  </cols>
  <sheetData>
    <row r="1" spans="1:4" s="67" customFormat="1">
      <c r="A1" s="793" t="s">
        <v>70</v>
      </c>
      <c r="B1" s="793"/>
      <c r="C1" s="793" t="s">
        <v>260</v>
      </c>
      <c r="D1" s="793"/>
    </row>
    <row r="2" spans="1:4" s="67" customFormat="1">
      <c r="A2" s="794" t="s">
        <v>278</v>
      </c>
      <c r="B2" s="794"/>
      <c r="C2" s="795" t="s">
        <v>261</v>
      </c>
      <c r="D2" s="795"/>
    </row>
    <row r="3" spans="1:4" ht="7.2" customHeight="1">
      <c r="A3" s="256"/>
      <c r="B3" s="257"/>
      <c r="C3" s="786"/>
      <c r="D3" s="765"/>
    </row>
    <row r="4" spans="1:4" ht="44.4" customHeight="1">
      <c r="A4" s="792" t="s">
        <v>441</v>
      </c>
      <c r="B4" s="792"/>
      <c r="C4" s="792"/>
      <c r="D4" s="792"/>
    </row>
    <row r="5" spans="1:4" ht="16.5" customHeight="1">
      <c r="A5" s="723" t="s">
        <v>275</v>
      </c>
      <c r="B5" s="723"/>
      <c r="C5" s="723"/>
      <c r="D5" s="723"/>
    </row>
    <row r="6" spans="1:4" ht="6" customHeight="1">
      <c r="A6" s="790"/>
      <c r="B6" s="790"/>
      <c r="C6" s="790"/>
      <c r="D6" s="790"/>
    </row>
    <row r="7" spans="1:4" ht="19.8">
      <c r="A7" s="258" t="s">
        <v>5</v>
      </c>
      <c r="B7" s="258" t="s">
        <v>3</v>
      </c>
      <c r="C7" s="6" t="s">
        <v>273</v>
      </c>
      <c r="D7" s="258" t="s">
        <v>17</v>
      </c>
    </row>
    <row r="8" spans="1:4">
      <c r="A8" s="791" t="s">
        <v>18</v>
      </c>
      <c r="B8" s="791"/>
      <c r="C8" s="22"/>
      <c r="D8" s="259"/>
    </row>
    <row r="9" spans="1:4">
      <c r="A9" s="260" t="s">
        <v>0</v>
      </c>
      <c r="B9" s="683" t="s">
        <v>287</v>
      </c>
      <c r="C9" s="262"/>
      <c r="D9" s="263"/>
    </row>
    <row r="10" spans="1:4">
      <c r="A10" s="264" t="s">
        <v>13</v>
      </c>
      <c r="B10" s="265" t="s">
        <v>2</v>
      </c>
      <c r="C10" s="266"/>
      <c r="D10" s="267"/>
    </row>
    <row r="11" spans="1:4">
      <c r="A11" s="2">
        <v>1</v>
      </c>
      <c r="B11" s="269" t="s">
        <v>288</v>
      </c>
      <c r="C11" s="79"/>
      <c r="D11" s="270"/>
    </row>
    <row r="12" spans="1:4">
      <c r="A12" s="264" t="s">
        <v>14</v>
      </c>
      <c r="B12" s="265" t="s">
        <v>101</v>
      </c>
      <c r="C12" s="266"/>
      <c r="D12" s="267"/>
    </row>
    <row r="13" spans="1:4">
      <c r="A13" s="2">
        <v>1</v>
      </c>
      <c r="B13" s="271" t="s">
        <v>67</v>
      </c>
      <c r="C13" s="272"/>
      <c r="D13" s="273"/>
    </row>
    <row r="14" spans="1:4">
      <c r="A14" s="274" t="s">
        <v>77</v>
      </c>
      <c r="B14" s="275"/>
      <c r="C14" s="276"/>
      <c r="D14" s="277"/>
    </row>
    <row r="15" spans="1:4">
      <c r="A15" s="279" t="s">
        <v>78</v>
      </c>
      <c r="B15" s="280"/>
      <c r="C15" s="281"/>
      <c r="D15" s="282"/>
    </row>
    <row r="16" spans="1:4">
      <c r="A16" s="283" t="s">
        <v>266</v>
      </c>
      <c r="B16" s="284"/>
      <c r="C16" s="285"/>
      <c r="D16" s="286"/>
    </row>
    <row r="17" spans="1:4">
      <c r="A17" s="2">
        <v>2</v>
      </c>
      <c r="B17" s="271" t="s">
        <v>68</v>
      </c>
      <c r="C17" s="287"/>
      <c r="D17" s="288"/>
    </row>
    <row r="18" spans="1:4">
      <c r="A18" s="473" t="s">
        <v>72</v>
      </c>
      <c r="B18" s="474"/>
      <c r="C18" s="475"/>
      <c r="D18" s="476"/>
    </row>
    <row r="19" spans="1:4">
      <c r="A19" s="337" t="s">
        <v>73</v>
      </c>
      <c r="B19" s="320"/>
      <c r="C19" s="477"/>
      <c r="D19" s="336"/>
    </row>
    <row r="20" spans="1:4">
      <c r="A20" s="311" t="s">
        <v>266</v>
      </c>
      <c r="B20" s="317"/>
      <c r="C20" s="471"/>
      <c r="D20" s="472"/>
    </row>
    <row r="21" spans="1:4">
      <c r="A21" s="2">
        <v>3</v>
      </c>
      <c r="B21" s="290" t="s">
        <v>185</v>
      </c>
      <c r="C21" s="287"/>
      <c r="D21" s="54"/>
    </row>
    <row r="22" spans="1:4">
      <c r="A22" s="473" t="s">
        <v>25</v>
      </c>
      <c r="B22" s="479"/>
      <c r="C22" s="475"/>
      <c r="D22" s="480"/>
    </row>
    <row r="23" spans="1:4">
      <c r="A23" s="337" t="s">
        <v>27</v>
      </c>
      <c r="B23" s="316"/>
      <c r="C23" s="477"/>
      <c r="D23" s="481"/>
    </row>
    <row r="24" spans="1:4">
      <c r="A24" s="464" t="s">
        <v>266</v>
      </c>
      <c r="B24" s="318"/>
      <c r="C24" s="482"/>
      <c r="D24" s="483"/>
    </row>
    <row r="25" spans="1:4">
      <c r="A25" s="264" t="s">
        <v>16</v>
      </c>
      <c r="B25" s="265" t="s">
        <v>102</v>
      </c>
      <c r="C25" s="291"/>
      <c r="D25" s="267"/>
    </row>
    <row r="26" spans="1:4">
      <c r="A26" s="20">
        <v>1</v>
      </c>
      <c r="B26" s="292" t="s">
        <v>88</v>
      </c>
      <c r="C26" s="228"/>
      <c r="D26" s="293"/>
    </row>
    <row r="27" spans="1:4">
      <c r="A27" s="294" t="s">
        <v>77</v>
      </c>
      <c r="B27" s="295"/>
      <c r="C27" s="229"/>
      <c r="D27" s="296"/>
    </row>
    <row r="28" spans="1:4">
      <c r="A28" s="297" t="s">
        <v>78</v>
      </c>
      <c r="B28" s="298"/>
      <c r="C28" s="230"/>
      <c r="D28" s="298"/>
    </row>
    <row r="29" spans="1:4">
      <c r="A29" s="297" t="s">
        <v>76</v>
      </c>
      <c r="B29" s="298"/>
      <c r="C29" s="230"/>
      <c r="D29" s="298"/>
    </row>
    <row r="30" spans="1:4">
      <c r="A30" s="299" t="s">
        <v>266</v>
      </c>
      <c r="B30" s="300"/>
      <c r="C30" s="231"/>
      <c r="D30" s="300"/>
    </row>
    <row r="31" spans="1:4">
      <c r="A31" s="20">
        <v>2</v>
      </c>
      <c r="B31" s="292" t="s">
        <v>89</v>
      </c>
      <c r="C31" s="301"/>
      <c r="D31" s="293"/>
    </row>
    <row r="32" spans="1:4">
      <c r="A32" s="294" t="s">
        <v>72</v>
      </c>
      <c r="B32" s="295"/>
      <c r="C32" s="302"/>
      <c r="D32" s="295"/>
    </row>
    <row r="33" spans="1:9">
      <c r="A33" s="297" t="s">
        <v>73</v>
      </c>
      <c r="B33" s="298"/>
      <c r="C33" s="303"/>
      <c r="D33" s="298"/>
    </row>
    <row r="34" spans="1:9">
      <c r="A34" s="297" t="s">
        <v>74</v>
      </c>
      <c r="B34" s="304"/>
      <c r="C34" s="303"/>
      <c r="D34" s="298"/>
    </row>
    <row r="35" spans="1:9">
      <c r="A35" s="297" t="s">
        <v>266</v>
      </c>
      <c r="B35" s="305"/>
      <c r="C35" s="306"/>
      <c r="D35" s="305"/>
    </row>
    <row r="36" spans="1:9">
      <c r="A36" s="264" t="s">
        <v>94</v>
      </c>
      <c r="B36" s="265" t="s">
        <v>100</v>
      </c>
      <c r="C36" s="266"/>
      <c r="D36" s="267"/>
    </row>
    <row r="37" spans="1:9">
      <c r="A37" s="307">
        <v>1</v>
      </c>
      <c r="B37" s="308"/>
      <c r="C37" s="309"/>
      <c r="D37" s="310"/>
    </row>
    <row r="38" spans="1:9">
      <c r="A38" s="315">
        <v>2</v>
      </c>
      <c r="B38" s="269"/>
      <c r="C38" s="484"/>
      <c r="D38" s="478"/>
    </row>
    <row r="39" spans="1:9">
      <c r="A39" s="315">
        <v>3</v>
      </c>
      <c r="B39" s="269"/>
      <c r="C39" s="484"/>
      <c r="D39" s="478"/>
    </row>
    <row r="40" spans="1:9">
      <c r="A40" s="311" t="s">
        <v>266</v>
      </c>
      <c r="B40" s="312"/>
      <c r="C40" s="313"/>
      <c r="D40" s="314"/>
    </row>
    <row r="41" spans="1:9" s="21" customFormat="1" ht="16.5" customHeight="1">
      <c r="A41" s="260" t="s">
        <v>1</v>
      </c>
      <c r="B41" s="683" t="s">
        <v>280</v>
      </c>
      <c r="C41" s="262"/>
      <c r="D41" s="263"/>
      <c r="E41" s="68"/>
      <c r="F41" s="68"/>
      <c r="G41" s="68"/>
      <c r="H41" s="68"/>
      <c r="I41" s="68"/>
    </row>
    <row r="42" spans="1:9" s="268" customFormat="1">
      <c r="A42" s="264" t="s">
        <v>13</v>
      </c>
      <c r="B42" s="265" t="s">
        <v>2</v>
      </c>
      <c r="C42" s="266"/>
      <c r="D42" s="267"/>
      <c r="E42" s="68"/>
      <c r="F42" s="68"/>
      <c r="G42" s="68"/>
      <c r="H42" s="68"/>
      <c r="I42" s="68"/>
    </row>
    <row r="43" spans="1:9" s="10" customFormat="1" ht="15.75" customHeight="1">
      <c r="A43" s="2">
        <v>1</v>
      </c>
      <c r="B43" s="269" t="s">
        <v>289</v>
      </c>
      <c r="C43" s="79"/>
      <c r="D43" s="270"/>
      <c r="E43" s="68"/>
      <c r="F43" s="68"/>
      <c r="G43" s="68"/>
      <c r="H43" s="68"/>
      <c r="I43" s="68"/>
    </row>
    <row r="44" spans="1:9" s="268" customFormat="1">
      <c r="A44" s="264" t="s">
        <v>14</v>
      </c>
      <c r="B44" s="265" t="s">
        <v>101</v>
      </c>
      <c r="C44" s="266"/>
      <c r="D44" s="267"/>
    </row>
    <row r="45" spans="1:9" s="10" customFormat="1" ht="15.75" customHeight="1">
      <c r="A45" s="2">
        <v>1</v>
      </c>
      <c r="B45" s="271" t="s">
        <v>67</v>
      </c>
      <c r="C45" s="272"/>
      <c r="D45" s="273"/>
    </row>
    <row r="46" spans="1:9" s="10" customFormat="1" ht="16.5" customHeight="1">
      <c r="A46" s="274" t="s">
        <v>77</v>
      </c>
      <c r="B46" s="275"/>
      <c r="C46" s="276"/>
      <c r="D46" s="277"/>
    </row>
    <row r="47" spans="1:9" s="10" customFormat="1">
      <c r="A47" s="279" t="s">
        <v>78</v>
      </c>
      <c r="B47" s="280"/>
      <c r="C47" s="281"/>
      <c r="D47" s="282"/>
    </row>
    <row r="48" spans="1:9" s="10" customFormat="1">
      <c r="A48" s="283" t="s">
        <v>266</v>
      </c>
      <c r="B48" s="284"/>
      <c r="C48" s="285"/>
      <c r="D48" s="286"/>
    </row>
    <row r="49" spans="1:4" s="10" customFormat="1">
      <c r="A49" s="2">
        <v>2</v>
      </c>
      <c r="B49" s="271" t="s">
        <v>68</v>
      </c>
      <c r="C49" s="287"/>
      <c r="D49" s="288"/>
    </row>
    <row r="50" spans="1:4" s="10" customFormat="1">
      <c r="A50" s="473" t="s">
        <v>72</v>
      </c>
      <c r="B50" s="474"/>
      <c r="C50" s="475"/>
      <c r="D50" s="476"/>
    </row>
    <row r="51" spans="1:4" s="10" customFormat="1">
      <c r="A51" s="337" t="s">
        <v>73</v>
      </c>
      <c r="B51" s="320"/>
      <c r="C51" s="477"/>
      <c r="D51" s="336"/>
    </row>
    <row r="52" spans="1:4" s="289" customFormat="1" ht="20.25" customHeight="1">
      <c r="A52" s="311" t="s">
        <v>266</v>
      </c>
      <c r="B52" s="317"/>
      <c r="C52" s="471"/>
      <c r="D52" s="472"/>
    </row>
    <row r="53" spans="1:4" s="10" customFormat="1">
      <c r="A53" s="2">
        <v>3</v>
      </c>
      <c r="B53" s="290" t="s">
        <v>185</v>
      </c>
      <c r="C53" s="287"/>
      <c r="D53" s="54"/>
    </row>
    <row r="54" spans="1:4" s="10" customFormat="1">
      <c r="A54" s="473" t="s">
        <v>25</v>
      </c>
      <c r="B54" s="479"/>
      <c r="C54" s="475"/>
      <c r="D54" s="480"/>
    </row>
    <row r="55" spans="1:4" s="10" customFormat="1">
      <c r="A55" s="337" t="s">
        <v>27</v>
      </c>
      <c r="B55" s="316"/>
      <c r="C55" s="477"/>
      <c r="D55" s="481"/>
    </row>
    <row r="56" spans="1:4" s="10" customFormat="1">
      <c r="A56" s="464" t="s">
        <v>266</v>
      </c>
      <c r="B56" s="318"/>
      <c r="C56" s="482"/>
      <c r="D56" s="483"/>
    </row>
    <row r="57" spans="1:4" s="268" customFormat="1">
      <c r="A57" s="264" t="s">
        <v>16</v>
      </c>
      <c r="B57" s="265" t="s">
        <v>102</v>
      </c>
      <c r="C57" s="291"/>
      <c r="D57" s="267"/>
    </row>
    <row r="58" spans="1:4" s="17" customFormat="1">
      <c r="A58" s="20">
        <v>1</v>
      </c>
      <c r="B58" s="292" t="s">
        <v>88</v>
      </c>
      <c r="C58" s="228"/>
      <c r="D58" s="293"/>
    </row>
    <row r="59" spans="1:4" s="268" customFormat="1">
      <c r="A59" s="294" t="s">
        <v>77</v>
      </c>
      <c r="B59" s="295"/>
      <c r="C59" s="229"/>
      <c r="D59" s="296"/>
    </row>
    <row r="60" spans="1:4" s="268" customFormat="1">
      <c r="A60" s="297" t="s">
        <v>78</v>
      </c>
      <c r="B60" s="298"/>
      <c r="C60" s="230"/>
      <c r="D60" s="298"/>
    </row>
    <row r="61" spans="1:4" s="268" customFormat="1">
      <c r="A61" s="297" t="s">
        <v>76</v>
      </c>
      <c r="B61" s="298"/>
      <c r="C61" s="230"/>
      <c r="D61" s="298"/>
    </row>
    <row r="62" spans="1:4" s="268" customFormat="1">
      <c r="A62" s="299" t="s">
        <v>266</v>
      </c>
      <c r="B62" s="300"/>
      <c r="C62" s="231"/>
      <c r="D62" s="300"/>
    </row>
    <row r="63" spans="1:4" s="17" customFormat="1">
      <c r="A63" s="20">
        <v>2</v>
      </c>
      <c r="B63" s="292" t="s">
        <v>89</v>
      </c>
      <c r="C63" s="301"/>
      <c r="D63" s="293"/>
    </row>
    <row r="64" spans="1:4" s="268" customFormat="1">
      <c r="A64" s="294" t="s">
        <v>72</v>
      </c>
      <c r="B64" s="295"/>
      <c r="C64" s="302"/>
      <c r="D64" s="295"/>
    </row>
    <row r="65" spans="1:4" s="268" customFormat="1">
      <c r="A65" s="297" t="s">
        <v>73</v>
      </c>
      <c r="B65" s="298"/>
      <c r="C65" s="303"/>
      <c r="D65" s="298"/>
    </row>
    <row r="66" spans="1:4" s="268" customFormat="1">
      <c r="A66" s="297" t="s">
        <v>74</v>
      </c>
      <c r="B66" s="304"/>
      <c r="C66" s="303"/>
      <c r="D66" s="298"/>
    </row>
    <row r="67" spans="1:4" s="268" customFormat="1">
      <c r="A67" s="297" t="s">
        <v>266</v>
      </c>
      <c r="B67" s="305"/>
      <c r="C67" s="306"/>
      <c r="D67" s="305"/>
    </row>
    <row r="68" spans="1:4" s="268" customFormat="1">
      <c r="A68" s="264" t="s">
        <v>94</v>
      </c>
      <c r="B68" s="265" t="s">
        <v>100</v>
      </c>
      <c r="C68" s="266"/>
      <c r="D68" s="267"/>
    </row>
    <row r="69" spans="1:4" s="10" customFormat="1">
      <c r="A69" s="307">
        <v>1</v>
      </c>
      <c r="B69" s="308"/>
      <c r="C69" s="309"/>
      <c r="D69" s="310"/>
    </row>
    <row r="70" spans="1:4" s="10" customFormat="1">
      <c r="A70" s="315">
        <v>2</v>
      </c>
      <c r="B70" s="269"/>
      <c r="C70" s="484"/>
      <c r="D70" s="478"/>
    </row>
    <row r="71" spans="1:4" s="10" customFormat="1">
      <c r="A71" s="315">
        <v>3</v>
      </c>
      <c r="B71" s="269"/>
      <c r="C71" s="484"/>
      <c r="D71" s="478"/>
    </row>
    <row r="72" spans="1:4" s="10" customFormat="1">
      <c r="A72" s="539" t="s">
        <v>266</v>
      </c>
      <c r="B72" s="540"/>
      <c r="C72" s="541"/>
      <c r="D72" s="542"/>
    </row>
    <row r="73" spans="1:4" s="10" customFormat="1">
      <c r="A73" s="575" t="s">
        <v>15</v>
      </c>
      <c r="B73" s="680" t="s">
        <v>281</v>
      </c>
      <c r="C73" s="577"/>
      <c r="D73" s="578"/>
    </row>
    <row r="74" spans="1:4" s="10" customFormat="1">
      <c r="A74" s="575">
        <v>1</v>
      </c>
      <c r="B74" s="576" t="s">
        <v>290</v>
      </c>
      <c r="C74" s="579"/>
      <c r="D74" s="580"/>
    </row>
    <row r="75" spans="1:4" s="583" customFormat="1" ht="6" customHeight="1">
      <c r="A75" s="581"/>
      <c r="B75" s="321"/>
      <c r="C75" s="7"/>
      <c r="D75" s="582"/>
    </row>
    <row r="76" spans="1:4" s="583" customFormat="1" ht="19.2" customHeight="1">
      <c r="A76" s="717" t="s">
        <v>189</v>
      </c>
      <c r="B76" s="717"/>
      <c r="C76" s="796" t="s">
        <v>286</v>
      </c>
      <c r="D76" s="796"/>
    </row>
    <row r="77" spans="1:4" s="323" customFormat="1" ht="17.399999999999999">
      <c r="A77" s="752" t="s">
        <v>276</v>
      </c>
      <c r="B77" s="752"/>
      <c r="C77" s="717" t="s">
        <v>262</v>
      </c>
      <c r="D77" s="717"/>
    </row>
    <row r="78" spans="1:4" s="323" customFormat="1" ht="17.399999999999999">
      <c r="A78" s="752" t="s">
        <v>192</v>
      </c>
      <c r="B78" s="752"/>
      <c r="C78" s="717" t="s">
        <v>190</v>
      </c>
      <c r="D78" s="717"/>
    </row>
    <row r="79" spans="1:4" s="323" customFormat="1" ht="17.399999999999999">
      <c r="A79" s="752"/>
      <c r="B79" s="752"/>
      <c r="C79" s="322"/>
      <c r="D79" s="66"/>
    </row>
    <row r="80" spans="1:4" s="323" customFormat="1" ht="17.399999999999999">
      <c r="A80" s="105"/>
      <c r="B80" s="82"/>
      <c r="C80" s="324"/>
      <c r="D80" s="66"/>
    </row>
    <row r="81" spans="1:4" s="323" customFormat="1" ht="17.399999999999999">
      <c r="A81" s="105"/>
      <c r="B81" s="82"/>
      <c r="C81" s="325"/>
      <c r="D81" s="66"/>
    </row>
    <row r="82" spans="1:4" s="323" customFormat="1" ht="17.399999999999999">
      <c r="A82" s="105"/>
      <c r="B82" s="82"/>
      <c r="C82" s="325"/>
      <c r="D82" s="66"/>
    </row>
    <row r="83" spans="1:4" s="323" customFormat="1" ht="17.399999999999999">
      <c r="A83" s="105"/>
      <c r="B83" s="82"/>
      <c r="C83" s="325"/>
      <c r="D83" s="66"/>
    </row>
    <row r="84" spans="1:4" s="323" customFormat="1" ht="17.399999999999999">
      <c r="A84" s="105"/>
      <c r="B84" s="82"/>
      <c r="C84" s="326"/>
      <c r="D84" s="66"/>
    </row>
  </sheetData>
  <mergeCells count="16">
    <mergeCell ref="A79:B79"/>
    <mergeCell ref="A76:B76"/>
    <mergeCell ref="C76:D76"/>
    <mergeCell ref="A77:B77"/>
    <mergeCell ref="C77:D77"/>
    <mergeCell ref="A78:B78"/>
    <mergeCell ref="C78:D78"/>
    <mergeCell ref="A5:D5"/>
    <mergeCell ref="A6:D6"/>
    <mergeCell ref="A8:B8"/>
    <mergeCell ref="A4:D4"/>
    <mergeCell ref="A1:B1"/>
    <mergeCell ref="C1:D1"/>
    <mergeCell ref="A2:B2"/>
    <mergeCell ref="C2:D2"/>
    <mergeCell ref="C3:D3"/>
  </mergeCells>
  <phoneticPr fontId="27" type="noConversion"/>
  <printOptions horizontalCentered="1"/>
  <pageMargins left="0.25" right="0.25" top="0.75" bottom="0.25" header="0" footer="0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0"/>
  <sheetViews>
    <sheetView zoomScale="85" zoomScaleNormal="85" zoomScaleSheetLayoutView="85" workbookViewId="0">
      <selection activeCell="J24" sqref="J24"/>
    </sheetView>
  </sheetViews>
  <sheetFormatPr defaultRowHeight="16.8"/>
  <cols>
    <col min="1" max="1" width="7.44140625" style="278" customWidth="1"/>
    <col min="2" max="2" width="51.109375" style="338" bestFit="1" customWidth="1"/>
    <col min="3" max="3" width="16.5546875" style="339" customWidth="1"/>
    <col min="4" max="4" width="19.44140625" style="10" customWidth="1"/>
    <col min="5" max="5" width="15.88671875" style="13" customWidth="1"/>
    <col min="6" max="6" width="14.109375" style="95" customWidth="1"/>
    <col min="7" max="7" width="13.88671875" style="12" customWidth="1"/>
    <col min="8" max="8" width="11.44140625" style="12" customWidth="1"/>
    <col min="9" max="9" width="12.44140625" style="329" customWidth="1"/>
    <col min="10" max="227" width="9.109375" style="10"/>
    <col min="228" max="228" width="7.5546875" style="10" customWidth="1"/>
    <col min="229" max="229" width="64.88671875" style="10" customWidth="1"/>
    <col min="230" max="230" width="27.33203125" style="10" customWidth="1"/>
    <col min="231" max="231" width="25.33203125" style="10" customWidth="1"/>
    <col min="232" max="232" width="14.33203125" style="10" customWidth="1"/>
    <col min="233" max="233" width="15.6640625" style="10" customWidth="1"/>
    <col min="234" max="234" width="27.109375" style="10" customWidth="1"/>
    <col min="235" max="235" width="11.5546875" style="10" customWidth="1"/>
    <col min="236" max="236" width="13.109375" style="10" customWidth="1"/>
    <col min="237" max="237" width="9.109375" style="10"/>
    <col min="238" max="238" width="14.88671875" style="10" bestFit="1" customWidth="1"/>
    <col min="239" max="483" width="9.109375" style="10"/>
    <col min="484" max="484" width="7.5546875" style="10" customWidth="1"/>
    <col min="485" max="485" width="64.88671875" style="10" customWidth="1"/>
    <col min="486" max="486" width="27.33203125" style="10" customWidth="1"/>
    <col min="487" max="487" width="25.33203125" style="10" customWidth="1"/>
    <col min="488" max="488" width="14.33203125" style="10" customWidth="1"/>
    <col min="489" max="489" width="15.6640625" style="10" customWidth="1"/>
    <col min="490" max="490" width="27.109375" style="10" customWidth="1"/>
    <col min="491" max="491" width="11.5546875" style="10" customWidth="1"/>
    <col min="492" max="492" width="13.109375" style="10" customWidth="1"/>
    <col min="493" max="493" width="9.109375" style="10"/>
    <col min="494" max="494" width="14.88671875" style="10" bestFit="1" customWidth="1"/>
    <col min="495" max="739" width="9.109375" style="10"/>
    <col min="740" max="740" width="7.5546875" style="10" customWidth="1"/>
    <col min="741" max="741" width="64.88671875" style="10" customWidth="1"/>
    <col min="742" max="742" width="27.33203125" style="10" customWidth="1"/>
    <col min="743" max="743" width="25.33203125" style="10" customWidth="1"/>
    <col min="744" max="744" width="14.33203125" style="10" customWidth="1"/>
    <col min="745" max="745" width="15.6640625" style="10" customWidth="1"/>
    <col min="746" max="746" width="27.109375" style="10" customWidth="1"/>
    <col min="747" max="747" width="11.5546875" style="10" customWidth="1"/>
    <col min="748" max="748" width="13.109375" style="10" customWidth="1"/>
    <col min="749" max="749" width="9.109375" style="10"/>
    <col min="750" max="750" width="14.88671875" style="10" bestFit="1" customWidth="1"/>
    <col min="751" max="995" width="9.109375" style="10"/>
    <col min="996" max="996" width="7.5546875" style="10" customWidth="1"/>
    <col min="997" max="997" width="64.88671875" style="10" customWidth="1"/>
    <col min="998" max="998" width="27.33203125" style="10" customWidth="1"/>
    <col min="999" max="999" width="25.33203125" style="10" customWidth="1"/>
    <col min="1000" max="1000" width="14.33203125" style="10" customWidth="1"/>
    <col min="1001" max="1001" width="15.6640625" style="10" customWidth="1"/>
    <col min="1002" max="1002" width="27.109375" style="10" customWidth="1"/>
    <col min="1003" max="1003" width="11.5546875" style="10" customWidth="1"/>
    <col min="1004" max="1004" width="13.109375" style="10" customWidth="1"/>
    <col min="1005" max="1005" width="9.109375" style="10"/>
    <col min="1006" max="1006" width="14.88671875" style="10" bestFit="1" customWidth="1"/>
    <col min="1007" max="1251" width="9.109375" style="10"/>
    <col min="1252" max="1252" width="7.5546875" style="10" customWidth="1"/>
    <col min="1253" max="1253" width="64.88671875" style="10" customWidth="1"/>
    <col min="1254" max="1254" width="27.33203125" style="10" customWidth="1"/>
    <col min="1255" max="1255" width="25.33203125" style="10" customWidth="1"/>
    <col min="1256" max="1256" width="14.33203125" style="10" customWidth="1"/>
    <col min="1257" max="1257" width="15.6640625" style="10" customWidth="1"/>
    <col min="1258" max="1258" width="27.109375" style="10" customWidth="1"/>
    <col min="1259" max="1259" width="11.5546875" style="10" customWidth="1"/>
    <col min="1260" max="1260" width="13.109375" style="10" customWidth="1"/>
    <col min="1261" max="1261" width="9.109375" style="10"/>
    <col min="1262" max="1262" width="14.88671875" style="10" bestFit="1" customWidth="1"/>
    <col min="1263" max="1507" width="9.109375" style="10"/>
    <col min="1508" max="1508" width="7.5546875" style="10" customWidth="1"/>
    <col min="1509" max="1509" width="64.88671875" style="10" customWidth="1"/>
    <col min="1510" max="1510" width="27.33203125" style="10" customWidth="1"/>
    <col min="1511" max="1511" width="25.33203125" style="10" customWidth="1"/>
    <col min="1512" max="1512" width="14.33203125" style="10" customWidth="1"/>
    <col min="1513" max="1513" width="15.6640625" style="10" customWidth="1"/>
    <col min="1514" max="1514" width="27.109375" style="10" customWidth="1"/>
    <col min="1515" max="1515" width="11.5546875" style="10" customWidth="1"/>
    <col min="1516" max="1516" width="13.109375" style="10" customWidth="1"/>
    <col min="1517" max="1517" width="9.109375" style="10"/>
    <col min="1518" max="1518" width="14.88671875" style="10" bestFit="1" customWidth="1"/>
    <col min="1519" max="1763" width="9.109375" style="10"/>
    <col min="1764" max="1764" width="7.5546875" style="10" customWidth="1"/>
    <col min="1765" max="1765" width="64.88671875" style="10" customWidth="1"/>
    <col min="1766" max="1766" width="27.33203125" style="10" customWidth="1"/>
    <col min="1767" max="1767" width="25.33203125" style="10" customWidth="1"/>
    <col min="1768" max="1768" width="14.33203125" style="10" customWidth="1"/>
    <col min="1769" max="1769" width="15.6640625" style="10" customWidth="1"/>
    <col min="1770" max="1770" width="27.109375" style="10" customWidth="1"/>
    <col min="1771" max="1771" width="11.5546875" style="10" customWidth="1"/>
    <col min="1772" max="1772" width="13.109375" style="10" customWidth="1"/>
    <col min="1773" max="1773" width="9.109375" style="10"/>
    <col min="1774" max="1774" width="14.88671875" style="10" bestFit="1" customWidth="1"/>
    <col min="1775" max="2019" width="9.109375" style="10"/>
    <col min="2020" max="2020" width="7.5546875" style="10" customWidth="1"/>
    <col min="2021" max="2021" width="64.88671875" style="10" customWidth="1"/>
    <col min="2022" max="2022" width="27.33203125" style="10" customWidth="1"/>
    <col min="2023" max="2023" width="25.33203125" style="10" customWidth="1"/>
    <col min="2024" max="2024" width="14.33203125" style="10" customWidth="1"/>
    <col min="2025" max="2025" width="15.6640625" style="10" customWidth="1"/>
    <col min="2026" max="2026" width="27.109375" style="10" customWidth="1"/>
    <col min="2027" max="2027" width="11.5546875" style="10" customWidth="1"/>
    <col min="2028" max="2028" width="13.109375" style="10" customWidth="1"/>
    <col min="2029" max="2029" width="9.109375" style="10"/>
    <col min="2030" max="2030" width="14.88671875" style="10" bestFit="1" customWidth="1"/>
    <col min="2031" max="2275" width="9.109375" style="10"/>
    <col min="2276" max="2276" width="7.5546875" style="10" customWidth="1"/>
    <col min="2277" max="2277" width="64.88671875" style="10" customWidth="1"/>
    <col min="2278" max="2278" width="27.33203125" style="10" customWidth="1"/>
    <col min="2279" max="2279" width="25.33203125" style="10" customWidth="1"/>
    <col min="2280" max="2280" width="14.33203125" style="10" customWidth="1"/>
    <col min="2281" max="2281" width="15.6640625" style="10" customWidth="1"/>
    <col min="2282" max="2282" width="27.109375" style="10" customWidth="1"/>
    <col min="2283" max="2283" width="11.5546875" style="10" customWidth="1"/>
    <col min="2284" max="2284" width="13.109375" style="10" customWidth="1"/>
    <col min="2285" max="2285" width="9.109375" style="10"/>
    <col min="2286" max="2286" width="14.88671875" style="10" bestFit="1" customWidth="1"/>
    <col min="2287" max="2531" width="9.109375" style="10"/>
    <col min="2532" max="2532" width="7.5546875" style="10" customWidth="1"/>
    <col min="2533" max="2533" width="64.88671875" style="10" customWidth="1"/>
    <col min="2534" max="2534" width="27.33203125" style="10" customWidth="1"/>
    <col min="2535" max="2535" width="25.33203125" style="10" customWidth="1"/>
    <col min="2536" max="2536" width="14.33203125" style="10" customWidth="1"/>
    <col min="2537" max="2537" width="15.6640625" style="10" customWidth="1"/>
    <col min="2538" max="2538" width="27.109375" style="10" customWidth="1"/>
    <col min="2539" max="2539" width="11.5546875" style="10" customWidth="1"/>
    <col min="2540" max="2540" width="13.109375" style="10" customWidth="1"/>
    <col min="2541" max="2541" width="9.109375" style="10"/>
    <col min="2542" max="2542" width="14.88671875" style="10" bestFit="1" customWidth="1"/>
    <col min="2543" max="2787" width="9.109375" style="10"/>
    <col min="2788" max="2788" width="7.5546875" style="10" customWidth="1"/>
    <col min="2789" max="2789" width="64.88671875" style="10" customWidth="1"/>
    <col min="2790" max="2790" width="27.33203125" style="10" customWidth="1"/>
    <col min="2791" max="2791" width="25.33203125" style="10" customWidth="1"/>
    <col min="2792" max="2792" width="14.33203125" style="10" customWidth="1"/>
    <col min="2793" max="2793" width="15.6640625" style="10" customWidth="1"/>
    <col min="2794" max="2794" width="27.109375" style="10" customWidth="1"/>
    <col min="2795" max="2795" width="11.5546875" style="10" customWidth="1"/>
    <col min="2796" max="2796" width="13.109375" style="10" customWidth="1"/>
    <col min="2797" max="2797" width="9.109375" style="10"/>
    <col min="2798" max="2798" width="14.88671875" style="10" bestFit="1" customWidth="1"/>
    <col min="2799" max="3043" width="9.109375" style="10"/>
    <col min="3044" max="3044" width="7.5546875" style="10" customWidth="1"/>
    <col min="3045" max="3045" width="64.88671875" style="10" customWidth="1"/>
    <col min="3046" max="3046" width="27.33203125" style="10" customWidth="1"/>
    <col min="3047" max="3047" width="25.33203125" style="10" customWidth="1"/>
    <col min="3048" max="3048" width="14.33203125" style="10" customWidth="1"/>
    <col min="3049" max="3049" width="15.6640625" style="10" customWidth="1"/>
    <col min="3050" max="3050" width="27.109375" style="10" customWidth="1"/>
    <col min="3051" max="3051" width="11.5546875" style="10" customWidth="1"/>
    <col min="3052" max="3052" width="13.109375" style="10" customWidth="1"/>
    <col min="3053" max="3053" width="9.109375" style="10"/>
    <col min="3054" max="3054" width="14.88671875" style="10" bestFit="1" customWidth="1"/>
    <col min="3055" max="3299" width="9.109375" style="10"/>
    <col min="3300" max="3300" width="7.5546875" style="10" customWidth="1"/>
    <col min="3301" max="3301" width="64.88671875" style="10" customWidth="1"/>
    <col min="3302" max="3302" width="27.33203125" style="10" customWidth="1"/>
    <col min="3303" max="3303" width="25.33203125" style="10" customWidth="1"/>
    <col min="3304" max="3304" width="14.33203125" style="10" customWidth="1"/>
    <col min="3305" max="3305" width="15.6640625" style="10" customWidth="1"/>
    <col min="3306" max="3306" width="27.109375" style="10" customWidth="1"/>
    <col min="3307" max="3307" width="11.5546875" style="10" customWidth="1"/>
    <col min="3308" max="3308" width="13.109375" style="10" customWidth="1"/>
    <col min="3309" max="3309" width="9.109375" style="10"/>
    <col min="3310" max="3310" width="14.88671875" style="10" bestFit="1" customWidth="1"/>
    <col min="3311" max="3555" width="9.109375" style="10"/>
    <col min="3556" max="3556" width="7.5546875" style="10" customWidth="1"/>
    <col min="3557" max="3557" width="64.88671875" style="10" customWidth="1"/>
    <col min="3558" max="3558" width="27.33203125" style="10" customWidth="1"/>
    <col min="3559" max="3559" width="25.33203125" style="10" customWidth="1"/>
    <col min="3560" max="3560" width="14.33203125" style="10" customWidth="1"/>
    <col min="3561" max="3561" width="15.6640625" style="10" customWidth="1"/>
    <col min="3562" max="3562" width="27.109375" style="10" customWidth="1"/>
    <col min="3563" max="3563" width="11.5546875" style="10" customWidth="1"/>
    <col min="3564" max="3564" width="13.109375" style="10" customWidth="1"/>
    <col min="3565" max="3565" width="9.109375" style="10"/>
    <col min="3566" max="3566" width="14.88671875" style="10" bestFit="1" customWidth="1"/>
    <col min="3567" max="3811" width="9.109375" style="10"/>
    <col min="3812" max="3812" width="7.5546875" style="10" customWidth="1"/>
    <col min="3813" max="3813" width="64.88671875" style="10" customWidth="1"/>
    <col min="3814" max="3814" width="27.33203125" style="10" customWidth="1"/>
    <col min="3815" max="3815" width="25.33203125" style="10" customWidth="1"/>
    <col min="3816" max="3816" width="14.33203125" style="10" customWidth="1"/>
    <col min="3817" max="3817" width="15.6640625" style="10" customWidth="1"/>
    <col min="3818" max="3818" width="27.109375" style="10" customWidth="1"/>
    <col min="3819" max="3819" width="11.5546875" style="10" customWidth="1"/>
    <col min="3820" max="3820" width="13.109375" style="10" customWidth="1"/>
    <col min="3821" max="3821" width="9.109375" style="10"/>
    <col min="3822" max="3822" width="14.88671875" style="10" bestFit="1" customWidth="1"/>
    <col min="3823" max="4067" width="9.109375" style="10"/>
    <col min="4068" max="4068" width="7.5546875" style="10" customWidth="1"/>
    <col min="4069" max="4069" width="64.88671875" style="10" customWidth="1"/>
    <col min="4070" max="4070" width="27.33203125" style="10" customWidth="1"/>
    <col min="4071" max="4071" width="25.33203125" style="10" customWidth="1"/>
    <col min="4072" max="4072" width="14.33203125" style="10" customWidth="1"/>
    <col min="4073" max="4073" width="15.6640625" style="10" customWidth="1"/>
    <col min="4074" max="4074" width="27.109375" style="10" customWidth="1"/>
    <col min="4075" max="4075" width="11.5546875" style="10" customWidth="1"/>
    <col min="4076" max="4076" width="13.109375" style="10" customWidth="1"/>
    <col min="4077" max="4077" width="9.109375" style="10"/>
    <col min="4078" max="4078" width="14.88671875" style="10" bestFit="1" customWidth="1"/>
    <col min="4079" max="4323" width="9.109375" style="10"/>
    <col min="4324" max="4324" width="7.5546875" style="10" customWidth="1"/>
    <col min="4325" max="4325" width="64.88671875" style="10" customWidth="1"/>
    <col min="4326" max="4326" width="27.33203125" style="10" customWidth="1"/>
    <col min="4327" max="4327" width="25.33203125" style="10" customWidth="1"/>
    <col min="4328" max="4328" width="14.33203125" style="10" customWidth="1"/>
    <col min="4329" max="4329" width="15.6640625" style="10" customWidth="1"/>
    <col min="4330" max="4330" width="27.109375" style="10" customWidth="1"/>
    <col min="4331" max="4331" width="11.5546875" style="10" customWidth="1"/>
    <col min="4332" max="4332" width="13.109375" style="10" customWidth="1"/>
    <col min="4333" max="4333" width="9.109375" style="10"/>
    <col min="4334" max="4334" width="14.88671875" style="10" bestFit="1" customWidth="1"/>
    <col min="4335" max="4579" width="9.109375" style="10"/>
    <col min="4580" max="4580" width="7.5546875" style="10" customWidth="1"/>
    <col min="4581" max="4581" width="64.88671875" style="10" customWidth="1"/>
    <col min="4582" max="4582" width="27.33203125" style="10" customWidth="1"/>
    <col min="4583" max="4583" width="25.33203125" style="10" customWidth="1"/>
    <col min="4584" max="4584" width="14.33203125" style="10" customWidth="1"/>
    <col min="4585" max="4585" width="15.6640625" style="10" customWidth="1"/>
    <col min="4586" max="4586" width="27.109375" style="10" customWidth="1"/>
    <col min="4587" max="4587" width="11.5546875" style="10" customWidth="1"/>
    <col min="4588" max="4588" width="13.109375" style="10" customWidth="1"/>
    <col min="4589" max="4589" width="9.109375" style="10"/>
    <col min="4590" max="4590" width="14.88671875" style="10" bestFit="1" customWidth="1"/>
    <col min="4591" max="4835" width="9.109375" style="10"/>
    <col min="4836" max="4836" width="7.5546875" style="10" customWidth="1"/>
    <col min="4837" max="4837" width="64.88671875" style="10" customWidth="1"/>
    <col min="4838" max="4838" width="27.33203125" style="10" customWidth="1"/>
    <col min="4839" max="4839" width="25.33203125" style="10" customWidth="1"/>
    <col min="4840" max="4840" width="14.33203125" style="10" customWidth="1"/>
    <col min="4841" max="4841" width="15.6640625" style="10" customWidth="1"/>
    <col min="4842" max="4842" width="27.109375" style="10" customWidth="1"/>
    <col min="4843" max="4843" width="11.5546875" style="10" customWidth="1"/>
    <col min="4844" max="4844" width="13.109375" style="10" customWidth="1"/>
    <col min="4845" max="4845" width="9.109375" style="10"/>
    <col min="4846" max="4846" width="14.88671875" style="10" bestFit="1" customWidth="1"/>
    <col min="4847" max="5091" width="9.109375" style="10"/>
    <col min="5092" max="5092" width="7.5546875" style="10" customWidth="1"/>
    <col min="5093" max="5093" width="64.88671875" style="10" customWidth="1"/>
    <col min="5094" max="5094" width="27.33203125" style="10" customWidth="1"/>
    <col min="5095" max="5095" width="25.33203125" style="10" customWidth="1"/>
    <col min="5096" max="5096" width="14.33203125" style="10" customWidth="1"/>
    <col min="5097" max="5097" width="15.6640625" style="10" customWidth="1"/>
    <col min="5098" max="5098" width="27.109375" style="10" customWidth="1"/>
    <col min="5099" max="5099" width="11.5546875" style="10" customWidth="1"/>
    <col min="5100" max="5100" width="13.109375" style="10" customWidth="1"/>
    <col min="5101" max="5101" width="9.109375" style="10"/>
    <col min="5102" max="5102" width="14.88671875" style="10" bestFit="1" customWidth="1"/>
    <col min="5103" max="5347" width="9.109375" style="10"/>
    <col min="5348" max="5348" width="7.5546875" style="10" customWidth="1"/>
    <col min="5349" max="5349" width="64.88671875" style="10" customWidth="1"/>
    <col min="5350" max="5350" width="27.33203125" style="10" customWidth="1"/>
    <col min="5351" max="5351" width="25.33203125" style="10" customWidth="1"/>
    <col min="5352" max="5352" width="14.33203125" style="10" customWidth="1"/>
    <col min="5353" max="5353" width="15.6640625" style="10" customWidth="1"/>
    <col min="5354" max="5354" width="27.109375" style="10" customWidth="1"/>
    <col min="5355" max="5355" width="11.5546875" style="10" customWidth="1"/>
    <col min="5356" max="5356" width="13.109375" style="10" customWidth="1"/>
    <col min="5357" max="5357" width="9.109375" style="10"/>
    <col min="5358" max="5358" width="14.88671875" style="10" bestFit="1" customWidth="1"/>
    <col min="5359" max="5603" width="9.109375" style="10"/>
    <col min="5604" max="5604" width="7.5546875" style="10" customWidth="1"/>
    <col min="5605" max="5605" width="64.88671875" style="10" customWidth="1"/>
    <col min="5606" max="5606" width="27.33203125" style="10" customWidth="1"/>
    <col min="5607" max="5607" width="25.33203125" style="10" customWidth="1"/>
    <col min="5608" max="5608" width="14.33203125" style="10" customWidth="1"/>
    <col min="5609" max="5609" width="15.6640625" style="10" customWidth="1"/>
    <col min="5610" max="5610" width="27.109375" style="10" customWidth="1"/>
    <col min="5611" max="5611" width="11.5546875" style="10" customWidth="1"/>
    <col min="5612" max="5612" width="13.109375" style="10" customWidth="1"/>
    <col min="5613" max="5613" width="9.109375" style="10"/>
    <col min="5614" max="5614" width="14.88671875" style="10" bestFit="1" customWidth="1"/>
    <col min="5615" max="5859" width="9.109375" style="10"/>
    <col min="5860" max="5860" width="7.5546875" style="10" customWidth="1"/>
    <col min="5861" max="5861" width="64.88671875" style="10" customWidth="1"/>
    <col min="5862" max="5862" width="27.33203125" style="10" customWidth="1"/>
    <col min="5863" max="5863" width="25.33203125" style="10" customWidth="1"/>
    <col min="5864" max="5864" width="14.33203125" style="10" customWidth="1"/>
    <col min="5865" max="5865" width="15.6640625" style="10" customWidth="1"/>
    <col min="5866" max="5866" width="27.109375" style="10" customWidth="1"/>
    <col min="5867" max="5867" width="11.5546875" style="10" customWidth="1"/>
    <col min="5868" max="5868" width="13.109375" style="10" customWidth="1"/>
    <col min="5869" max="5869" width="9.109375" style="10"/>
    <col min="5870" max="5870" width="14.88671875" style="10" bestFit="1" customWidth="1"/>
    <col min="5871" max="6115" width="9.109375" style="10"/>
    <col min="6116" max="6116" width="7.5546875" style="10" customWidth="1"/>
    <col min="6117" max="6117" width="64.88671875" style="10" customWidth="1"/>
    <col min="6118" max="6118" width="27.33203125" style="10" customWidth="1"/>
    <col min="6119" max="6119" width="25.33203125" style="10" customWidth="1"/>
    <col min="6120" max="6120" width="14.33203125" style="10" customWidth="1"/>
    <col min="6121" max="6121" width="15.6640625" style="10" customWidth="1"/>
    <col min="6122" max="6122" width="27.109375" style="10" customWidth="1"/>
    <col min="6123" max="6123" width="11.5546875" style="10" customWidth="1"/>
    <col min="6124" max="6124" width="13.109375" style="10" customWidth="1"/>
    <col min="6125" max="6125" width="9.109375" style="10"/>
    <col min="6126" max="6126" width="14.88671875" style="10" bestFit="1" customWidth="1"/>
    <col min="6127" max="6371" width="9.109375" style="10"/>
    <col min="6372" max="6372" width="7.5546875" style="10" customWidth="1"/>
    <col min="6373" max="6373" width="64.88671875" style="10" customWidth="1"/>
    <col min="6374" max="6374" width="27.33203125" style="10" customWidth="1"/>
    <col min="6375" max="6375" width="25.33203125" style="10" customWidth="1"/>
    <col min="6376" max="6376" width="14.33203125" style="10" customWidth="1"/>
    <col min="6377" max="6377" width="15.6640625" style="10" customWidth="1"/>
    <col min="6378" max="6378" width="27.109375" style="10" customWidth="1"/>
    <col min="6379" max="6379" width="11.5546875" style="10" customWidth="1"/>
    <col min="6380" max="6380" width="13.109375" style="10" customWidth="1"/>
    <col min="6381" max="6381" width="9.109375" style="10"/>
    <col min="6382" max="6382" width="14.88671875" style="10" bestFit="1" customWidth="1"/>
    <col min="6383" max="6627" width="9.109375" style="10"/>
    <col min="6628" max="6628" width="7.5546875" style="10" customWidth="1"/>
    <col min="6629" max="6629" width="64.88671875" style="10" customWidth="1"/>
    <col min="6630" max="6630" width="27.33203125" style="10" customWidth="1"/>
    <col min="6631" max="6631" width="25.33203125" style="10" customWidth="1"/>
    <col min="6632" max="6632" width="14.33203125" style="10" customWidth="1"/>
    <col min="6633" max="6633" width="15.6640625" style="10" customWidth="1"/>
    <col min="6634" max="6634" width="27.109375" style="10" customWidth="1"/>
    <col min="6635" max="6635" width="11.5546875" style="10" customWidth="1"/>
    <col min="6636" max="6636" width="13.109375" style="10" customWidth="1"/>
    <col min="6637" max="6637" width="9.109375" style="10"/>
    <col min="6638" max="6638" width="14.88671875" style="10" bestFit="1" customWidth="1"/>
    <col min="6639" max="6883" width="9.109375" style="10"/>
    <col min="6884" max="6884" width="7.5546875" style="10" customWidth="1"/>
    <col min="6885" max="6885" width="64.88671875" style="10" customWidth="1"/>
    <col min="6886" max="6886" width="27.33203125" style="10" customWidth="1"/>
    <col min="6887" max="6887" width="25.33203125" style="10" customWidth="1"/>
    <col min="6888" max="6888" width="14.33203125" style="10" customWidth="1"/>
    <col min="6889" max="6889" width="15.6640625" style="10" customWidth="1"/>
    <col min="6890" max="6890" width="27.109375" style="10" customWidth="1"/>
    <col min="6891" max="6891" width="11.5546875" style="10" customWidth="1"/>
    <col min="6892" max="6892" width="13.109375" style="10" customWidth="1"/>
    <col min="6893" max="6893" width="9.109375" style="10"/>
    <col min="6894" max="6894" width="14.88671875" style="10" bestFit="1" customWidth="1"/>
    <col min="6895" max="7139" width="9.109375" style="10"/>
    <col min="7140" max="7140" width="7.5546875" style="10" customWidth="1"/>
    <col min="7141" max="7141" width="64.88671875" style="10" customWidth="1"/>
    <col min="7142" max="7142" width="27.33203125" style="10" customWidth="1"/>
    <col min="7143" max="7143" width="25.33203125" style="10" customWidth="1"/>
    <col min="7144" max="7144" width="14.33203125" style="10" customWidth="1"/>
    <col min="7145" max="7145" width="15.6640625" style="10" customWidth="1"/>
    <col min="7146" max="7146" width="27.109375" style="10" customWidth="1"/>
    <col min="7147" max="7147" width="11.5546875" style="10" customWidth="1"/>
    <col min="7148" max="7148" width="13.109375" style="10" customWidth="1"/>
    <col min="7149" max="7149" width="9.109375" style="10"/>
    <col min="7150" max="7150" width="14.88671875" style="10" bestFit="1" customWidth="1"/>
    <col min="7151" max="7395" width="9.109375" style="10"/>
    <col min="7396" max="7396" width="7.5546875" style="10" customWidth="1"/>
    <col min="7397" max="7397" width="64.88671875" style="10" customWidth="1"/>
    <col min="7398" max="7398" width="27.33203125" style="10" customWidth="1"/>
    <col min="7399" max="7399" width="25.33203125" style="10" customWidth="1"/>
    <col min="7400" max="7400" width="14.33203125" style="10" customWidth="1"/>
    <col min="7401" max="7401" width="15.6640625" style="10" customWidth="1"/>
    <col min="7402" max="7402" width="27.109375" style="10" customWidth="1"/>
    <col min="7403" max="7403" width="11.5546875" style="10" customWidth="1"/>
    <col min="7404" max="7404" width="13.109375" style="10" customWidth="1"/>
    <col min="7405" max="7405" width="9.109375" style="10"/>
    <col min="7406" max="7406" width="14.88671875" style="10" bestFit="1" customWidth="1"/>
    <col min="7407" max="7651" width="9.109375" style="10"/>
    <col min="7652" max="7652" width="7.5546875" style="10" customWidth="1"/>
    <col min="7653" max="7653" width="64.88671875" style="10" customWidth="1"/>
    <col min="7654" max="7654" width="27.33203125" style="10" customWidth="1"/>
    <col min="7655" max="7655" width="25.33203125" style="10" customWidth="1"/>
    <col min="7656" max="7656" width="14.33203125" style="10" customWidth="1"/>
    <col min="7657" max="7657" width="15.6640625" style="10" customWidth="1"/>
    <col min="7658" max="7658" width="27.109375" style="10" customWidth="1"/>
    <col min="7659" max="7659" width="11.5546875" style="10" customWidth="1"/>
    <col min="7660" max="7660" width="13.109375" style="10" customWidth="1"/>
    <col min="7661" max="7661" width="9.109375" style="10"/>
    <col min="7662" max="7662" width="14.88671875" style="10" bestFit="1" customWidth="1"/>
    <col min="7663" max="7907" width="9.109375" style="10"/>
    <col min="7908" max="7908" width="7.5546875" style="10" customWidth="1"/>
    <col min="7909" max="7909" width="64.88671875" style="10" customWidth="1"/>
    <col min="7910" max="7910" width="27.33203125" style="10" customWidth="1"/>
    <col min="7911" max="7911" width="25.33203125" style="10" customWidth="1"/>
    <col min="7912" max="7912" width="14.33203125" style="10" customWidth="1"/>
    <col min="7913" max="7913" width="15.6640625" style="10" customWidth="1"/>
    <col min="7914" max="7914" width="27.109375" style="10" customWidth="1"/>
    <col min="7915" max="7915" width="11.5546875" style="10" customWidth="1"/>
    <col min="7916" max="7916" width="13.109375" style="10" customWidth="1"/>
    <col min="7917" max="7917" width="9.109375" style="10"/>
    <col min="7918" max="7918" width="14.88671875" style="10" bestFit="1" customWidth="1"/>
    <col min="7919" max="8163" width="9.109375" style="10"/>
    <col min="8164" max="8164" width="7.5546875" style="10" customWidth="1"/>
    <col min="8165" max="8165" width="64.88671875" style="10" customWidth="1"/>
    <col min="8166" max="8166" width="27.33203125" style="10" customWidth="1"/>
    <col min="8167" max="8167" width="25.33203125" style="10" customWidth="1"/>
    <col min="8168" max="8168" width="14.33203125" style="10" customWidth="1"/>
    <col min="8169" max="8169" width="15.6640625" style="10" customWidth="1"/>
    <col min="8170" max="8170" width="27.109375" style="10" customWidth="1"/>
    <col min="8171" max="8171" width="11.5546875" style="10" customWidth="1"/>
    <col min="8172" max="8172" width="13.109375" style="10" customWidth="1"/>
    <col min="8173" max="8173" width="9.109375" style="10"/>
    <col min="8174" max="8174" width="14.88671875" style="10" bestFit="1" customWidth="1"/>
    <col min="8175" max="8419" width="9.109375" style="10"/>
    <col min="8420" max="8420" width="7.5546875" style="10" customWidth="1"/>
    <col min="8421" max="8421" width="64.88671875" style="10" customWidth="1"/>
    <col min="8422" max="8422" width="27.33203125" style="10" customWidth="1"/>
    <col min="8423" max="8423" width="25.33203125" style="10" customWidth="1"/>
    <col min="8424" max="8424" width="14.33203125" style="10" customWidth="1"/>
    <col min="8425" max="8425" width="15.6640625" style="10" customWidth="1"/>
    <col min="8426" max="8426" width="27.109375" style="10" customWidth="1"/>
    <col min="8427" max="8427" width="11.5546875" style="10" customWidth="1"/>
    <col min="8428" max="8428" width="13.109375" style="10" customWidth="1"/>
    <col min="8429" max="8429" width="9.109375" style="10"/>
    <col min="8430" max="8430" width="14.88671875" style="10" bestFit="1" customWidth="1"/>
    <col min="8431" max="8675" width="9.109375" style="10"/>
    <col min="8676" max="8676" width="7.5546875" style="10" customWidth="1"/>
    <col min="8677" max="8677" width="64.88671875" style="10" customWidth="1"/>
    <col min="8678" max="8678" width="27.33203125" style="10" customWidth="1"/>
    <col min="8679" max="8679" width="25.33203125" style="10" customWidth="1"/>
    <col min="8680" max="8680" width="14.33203125" style="10" customWidth="1"/>
    <col min="8681" max="8681" width="15.6640625" style="10" customWidth="1"/>
    <col min="8682" max="8682" width="27.109375" style="10" customWidth="1"/>
    <col min="8683" max="8683" width="11.5546875" style="10" customWidth="1"/>
    <col min="8684" max="8684" width="13.109375" style="10" customWidth="1"/>
    <col min="8685" max="8685" width="9.109375" style="10"/>
    <col min="8686" max="8686" width="14.88671875" style="10" bestFit="1" customWidth="1"/>
    <col min="8687" max="8931" width="9.109375" style="10"/>
    <col min="8932" max="8932" width="7.5546875" style="10" customWidth="1"/>
    <col min="8933" max="8933" width="64.88671875" style="10" customWidth="1"/>
    <col min="8934" max="8934" width="27.33203125" style="10" customWidth="1"/>
    <col min="8935" max="8935" width="25.33203125" style="10" customWidth="1"/>
    <col min="8936" max="8936" width="14.33203125" style="10" customWidth="1"/>
    <col min="8937" max="8937" width="15.6640625" style="10" customWidth="1"/>
    <col min="8938" max="8938" width="27.109375" style="10" customWidth="1"/>
    <col min="8939" max="8939" width="11.5546875" style="10" customWidth="1"/>
    <col min="8940" max="8940" width="13.109375" style="10" customWidth="1"/>
    <col min="8941" max="8941" width="9.109375" style="10"/>
    <col min="8942" max="8942" width="14.88671875" style="10" bestFit="1" customWidth="1"/>
    <col min="8943" max="9187" width="9.109375" style="10"/>
    <col min="9188" max="9188" width="7.5546875" style="10" customWidth="1"/>
    <col min="9189" max="9189" width="64.88671875" style="10" customWidth="1"/>
    <col min="9190" max="9190" width="27.33203125" style="10" customWidth="1"/>
    <col min="9191" max="9191" width="25.33203125" style="10" customWidth="1"/>
    <col min="9192" max="9192" width="14.33203125" style="10" customWidth="1"/>
    <col min="9193" max="9193" width="15.6640625" style="10" customWidth="1"/>
    <col min="9194" max="9194" width="27.109375" style="10" customWidth="1"/>
    <col min="9195" max="9195" width="11.5546875" style="10" customWidth="1"/>
    <col min="9196" max="9196" width="13.109375" style="10" customWidth="1"/>
    <col min="9197" max="9197" width="9.109375" style="10"/>
    <col min="9198" max="9198" width="14.88671875" style="10" bestFit="1" customWidth="1"/>
    <col min="9199" max="9443" width="9.109375" style="10"/>
    <col min="9444" max="9444" width="7.5546875" style="10" customWidth="1"/>
    <col min="9445" max="9445" width="64.88671875" style="10" customWidth="1"/>
    <col min="9446" max="9446" width="27.33203125" style="10" customWidth="1"/>
    <col min="9447" max="9447" width="25.33203125" style="10" customWidth="1"/>
    <col min="9448" max="9448" width="14.33203125" style="10" customWidth="1"/>
    <col min="9449" max="9449" width="15.6640625" style="10" customWidth="1"/>
    <col min="9450" max="9450" width="27.109375" style="10" customWidth="1"/>
    <col min="9451" max="9451" width="11.5546875" style="10" customWidth="1"/>
    <col min="9452" max="9452" width="13.109375" style="10" customWidth="1"/>
    <col min="9453" max="9453" width="9.109375" style="10"/>
    <col min="9454" max="9454" width="14.88671875" style="10" bestFit="1" customWidth="1"/>
    <col min="9455" max="9699" width="9.109375" style="10"/>
    <col min="9700" max="9700" width="7.5546875" style="10" customWidth="1"/>
    <col min="9701" max="9701" width="64.88671875" style="10" customWidth="1"/>
    <col min="9702" max="9702" width="27.33203125" style="10" customWidth="1"/>
    <col min="9703" max="9703" width="25.33203125" style="10" customWidth="1"/>
    <col min="9704" max="9704" width="14.33203125" style="10" customWidth="1"/>
    <col min="9705" max="9705" width="15.6640625" style="10" customWidth="1"/>
    <col min="9706" max="9706" width="27.109375" style="10" customWidth="1"/>
    <col min="9707" max="9707" width="11.5546875" style="10" customWidth="1"/>
    <col min="9708" max="9708" width="13.109375" style="10" customWidth="1"/>
    <col min="9709" max="9709" width="9.109375" style="10"/>
    <col min="9710" max="9710" width="14.88671875" style="10" bestFit="1" customWidth="1"/>
    <col min="9711" max="9955" width="9.109375" style="10"/>
    <col min="9956" max="9956" width="7.5546875" style="10" customWidth="1"/>
    <col min="9957" max="9957" width="64.88671875" style="10" customWidth="1"/>
    <col min="9958" max="9958" width="27.33203125" style="10" customWidth="1"/>
    <col min="9959" max="9959" width="25.33203125" style="10" customWidth="1"/>
    <col min="9960" max="9960" width="14.33203125" style="10" customWidth="1"/>
    <col min="9961" max="9961" width="15.6640625" style="10" customWidth="1"/>
    <col min="9962" max="9962" width="27.109375" style="10" customWidth="1"/>
    <col min="9963" max="9963" width="11.5546875" style="10" customWidth="1"/>
    <col min="9964" max="9964" width="13.109375" style="10" customWidth="1"/>
    <col min="9965" max="9965" width="9.109375" style="10"/>
    <col min="9966" max="9966" width="14.88671875" style="10" bestFit="1" customWidth="1"/>
    <col min="9967" max="10211" width="9.109375" style="10"/>
    <col min="10212" max="10212" width="7.5546875" style="10" customWidth="1"/>
    <col min="10213" max="10213" width="64.88671875" style="10" customWidth="1"/>
    <col min="10214" max="10214" width="27.33203125" style="10" customWidth="1"/>
    <col min="10215" max="10215" width="25.33203125" style="10" customWidth="1"/>
    <col min="10216" max="10216" width="14.33203125" style="10" customWidth="1"/>
    <col min="10217" max="10217" width="15.6640625" style="10" customWidth="1"/>
    <col min="10218" max="10218" width="27.109375" style="10" customWidth="1"/>
    <col min="10219" max="10219" width="11.5546875" style="10" customWidth="1"/>
    <col min="10220" max="10220" width="13.109375" style="10" customWidth="1"/>
    <col min="10221" max="10221" width="9.109375" style="10"/>
    <col min="10222" max="10222" width="14.88671875" style="10" bestFit="1" customWidth="1"/>
    <col min="10223" max="10467" width="9.109375" style="10"/>
    <col min="10468" max="10468" width="7.5546875" style="10" customWidth="1"/>
    <col min="10469" max="10469" width="64.88671875" style="10" customWidth="1"/>
    <col min="10470" max="10470" width="27.33203125" style="10" customWidth="1"/>
    <col min="10471" max="10471" width="25.33203125" style="10" customWidth="1"/>
    <col min="10472" max="10472" width="14.33203125" style="10" customWidth="1"/>
    <col min="10473" max="10473" width="15.6640625" style="10" customWidth="1"/>
    <col min="10474" max="10474" width="27.109375" style="10" customWidth="1"/>
    <col min="10475" max="10475" width="11.5546875" style="10" customWidth="1"/>
    <col min="10476" max="10476" width="13.109375" style="10" customWidth="1"/>
    <col min="10477" max="10477" width="9.109375" style="10"/>
    <col min="10478" max="10478" width="14.88671875" style="10" bestFit="1" customWidth="1"/>
    <col min="10479" max="10723" width="9.109375" style="10"/>
    <col min="10724" max="10724" width="7.5546875" style="10" customWidth="1"/>
    <col min="10725" max="10725" width="64.88671875" style="10" customWidth="1"/>
    <col min="10726" max="10726" width="27.33203125" style="10" customWidth="1"/>
    <col min="10727" max="10727" width="25.33203125" style="10" customWidth="1"/>
    <col min="10728" max="10728" width="14.33203125" style="10" customWidth="1"/>
    <col min="10729" max="10729" width="15.6640625" style="10" customWidth="1"/>
    <col min="10730" max="10730" width="27.109375" style="10" customWidth="1"/>
    <col min="10731" max="10731" width="11.5546875" style="10" customWidth="1"/>
    <col min="10732" max="10732" width="13.109375" style="10" customWidth="1"/>
    <col min="10733" max="10733" width="9.109375" style="10"/>
    <col min="10734" max="10734" width="14.88671875" style="10" bestFit="1" customWidth="1"/>
    <col min="10735" max="10979" width="9.109375" style="10"/>
    <col min="10980" max="10980" width="7.5546875" style="10" customWidth="1"/>
    <col min="10981" max="10981" width="64.88671875" style="10" customWidth="1"/>
    <col min="10982" max="10982" width="27.33203125" style="10" customWidth="1"/>
    <col min="10983" max="10983" width="25.33203125" style="10" customWidth="1"/>
    <col min="10984" max="10984" width="14.33203125" style="10" customWidth="1"/>
    <col min="10985" max="10985" width="15.6640625" style="10" customWidth="1"/>
    <col min="10986" max="10986" width="27.109375" style="10" customWidth="1"/>
    <col min="10987" max="10987" width="11.5546875" style="10" customWidth="1"/>
    <col min="10988" max="10988" width="13.109375" style="10" customWidth="1"/>
    <col min="10989" max="10989" width="9.109375" style="10"/>
    <col min="10990" max="10990" width="14.88671875" style="10" bestFit="1" customWidth="1"/>
    <col min="10991" max="11235" width="9.109375" style="10"/>
    <col min="11236" max="11236" width="7.5546875" style="10" customWidth="1"/>
    <col min="11237" max="11237" width="64.88671875" style="10" customWidth="1"/>
    <col min="11238" max="11238" width="27.33203125" style="10" customWidth="1"/>
    <col min="11239" max="11239" width="25.33203125" style="10" customWidth="1"/>
    <col min="11240" max="11240" width="14.33203125" style="10" customWidth="1"/>
    <col min="11241" max="11241" width="15.6640625" style="10" customWidth="1"/>
    <col min="11242" max="11242" width="27.109375" style="10" customWidth="1"/>
    <col min="11243" max="11243" width="11.5546875" style="10" customWidth="1"/>
    <col min="11244" max="11244" width="13.109375" style="10" customWidth="1"/>
    <col min="11245" max="11245" width="9.109375" style="10"/>
    <col min="11246" max="11246" width="14.88671875" style="10" bestFit="1" customWidth="1"/>
    <col min="11247" max="11491" width="9.109375" style="10"/>
    <col min="11492" max="11492" width="7.5546875" style="10" customWidth="1"/>
    <col min="11493" max="11493" width="64.88671875" style="10" customWidth="1"/>
    <col min="11494" max="11494" width="27.33203125" style="10" customWidth="1"/>
    <col min="11495" max="11495" width="25.33203125" style="10" customWidth="1"/>
    <col min="11496" max="11496" width="14.33203125" style="10" customWidth="1"/>
    <col min="11497" max="11497" width="15.6640625" style="10" customWidth="1"/>
    <col min="11498" max="11498" width="27.109375" style="10" customWidth="1"/>
    <col min="11499" max="11499" width="11.5546875" style="10" customWidth="1"/>
    <col min="11500" max="11500" width="13.109375" style="10" customWidth="1"/>
    <col min="11501" max="11501" width="9.109375" style="10"/>
    <col min="11502" max="11502" width="14.88671875" style="10" bestFit="1" customWidth="1"/>
    <col min="11503" max="11747" width="9.109375" style="10"/>
    <col min="11748" max="11748" width="7.5546875" style="10" customWidth="1"/>
    <col min="11749" max="11749" width="64.88671875" style="10" customWidth="1"/>
    <col min="11750" max="11750" width="27.33203125" style="10" customWidth="1"/>
    <col min="11751" max="11751" width="25.33203125" style="10" customWidth="1"/>
    <col min="11752" max="11752" width="14.33203125" style="10" customWidth="1"/>
    <col min="11753" max="11753" width="15.6640625" style="10" customWidth="1"/>
    <col min="11754" max="11754" width="27.109375" style="10" customWidth="1"/>
    <col min="11755" max="11755" width="11.5546875" style="10" customWidth="1"/>
    <col min="11756" max="11756" width="13.109375" style="10" customWidth="1"/>
    <col min="11757" max="11757" width="9.109375" style="10"/>
    <col min="11758" max="11758" width="14.88671875" style="10" bestFit="1" customWidth="1"/>
    <col min="11759" max="12003" width="9.109375" style="10"/>
    <col min="12004" max="12004" width="7.5546875" style="10" customWidth="1"/>
    <col min="12005" max="12005" width="64.88671875" style="10" customWidth="1"/>
    <col min="12006" max="12006" width="27.33203125" style="10" customWidth="1"/>
    <col min="12007" max="12007" width="25.33203125" style="10" customWidth="1"/>
    <col min="12008" max="12008" width="14.33203125" style="10" customWidth="1"/>
    <col min="12009" max="12009" width="15.6640625" style="10" customWidth="1"/>
    <col min="12010" max="12010" width="27.109375" style="10" customWidth="1"/>
    <col min="12011" max="12011" width="11.5546875" style="10" customWidth="1"/>
    <col min="12012" max="12012" width="13.109375" style="10" customWidth="1"/>
    <col min="12013" max="12013" width="9.109375" style="10"/>
    <col min="12014" max="12014" width="14.88671875" style="10" bestFit="1" customWidth="1"/>
    <col min="12015" max="12259" width="9.109375" style="10"/>
    <col min="12260" max="12260" width="7.5546875" style="10" customWidth="1"/>
    <col min="12261" max="12261" width="64.88671875" style="10" customWidth="1"/>
    <col min="12262" max="12262" width="27.33203125" style="10" customWidth="1"/>
    <col min="12263" max="12263" width="25.33203125" style="10" customWidth="1"/>
    <col min="12264" max="12264" width="14.33203125" style="10" customWidth="1"/>
    <col min="12265" max="12265" width="15.6640625" style="10" customWidth="1"/>
    <col min="12266" max="12266" width="27.109375" style="10" customWidth="1"/>
    <col min="12267" max="12267" width="11.5546875" style="10" customWidth="1"/>
    <col min="12268" max="12268" width="13.109375" style="10" customWidth="1"/>
    <col min="12269" max="12269" width="9.109375" style="10"/>
    <col min="12270" max="12270" width="14.88671875" style="10" bestFit="1" customWidth="1"/>
    <col min="12271" max="12515" width="9.109375" style="10"/>
    <col min="12516" max="12516" width="7.5546875" style="10" customWidth="1"/>
    <col min="12517" max="12517" width="64.88671875" style="10" customWidth="1"/>
    <col min="12518" max="12518" width="27.33203125" style="10" customWidth="1"/>
    <col min="12519" max="12519" width="25.33203125" style="10" customWidth="1"/>
    <col min="12520" max="12520" width="14.33203125" style="10" customWidth="1"/>
    <col min="12521" max="12521" width="15.6640625" style="10" customWidth="1"/>
    <col min="12522" max="12522" width="27.109375" style="10" customWidth="1"/>
    <col min="12523" max="12523" width="11.5546875" style="10" customWidth="1"/>
    <col min="12524" max="12524" width="13.109375" style="10" customWidth="1"/>
    <col min="12525" max="12525" width="9.109375" style="10"/>
    <col min="12526" max="12526" width="14.88671875" style="10" bestFit="1" customWidth="1"/>
    <col min="12527" max="12771" width="9.109375" style="10"/>
    <col min="12772" max="12772" width="7.5546875" style="10" customWidth="1"/>
    <col min="12773" max="12773" width="64.88671875" style="10" customWidth="1"/>
    <col min="12774" max="12774" width="27.33203125" style="10" customWidth="1"/>
    <col min="12775" max="12775" width="25.33203125" style="10" customWidth="1"/>
    <col min="12776" max="12776" width="14.33203125" style="10" customWidth="1"/>
    <col min="12777" max="12777" width="15.6640625" style="10" customWidth="1"/>
    <col min="12778" max="12778" width="27.109375" style="10" customWidth="1"/>
    <col min="12779" max="12779" width="11.5546875" style="10" customWidth="1"/>
    <col min="12780" max="12780" width="13.109375" style="10" customWidth="1"/>
    <col min="12781" max="12781" width="9.109375" style="10"/>
    <col min="12782" max="12782" width="14.88671875" style="10" bestFit="1" customWidth="1"/>
    <col min="12783" max="13027" width="9.109375" style="10"/>
    <col min="13028" max="13028" width="7.5546875" style="10" customWidth="1"/>
    <col min="13029" max="13029" width="64.88671875" style="10" customWidth="1"/>
    <col min="13030" max="13030" width="27.33203125" style="10" customWidth="1"/>
    <col min="13031" max="13031" width="25.33203125" style="10" customWidth="1"/>
    <col min="13032" max="13032" width="14.33203125" style="10" customWidth="1"/>
    <col min="13033" max="13033" width="15.6640625" style="10" customWidth="1"/>
    <col min="13034" max="13034" width="27.109375" style="10" customWidth="1"/>
    <col min="13035" max="13035" width="11.5546875" style="10" customWidth="1"/>
    <col min="13036" max="13036" width="13.109375" style="10" customWidth="1"/>
    <col min="13037" max="13037" width="9.109375" style="10"/>
    <col min="13038" max="13038" width="14.88671875" style="10" bestFit="1" customWidth="1"/>
    <col min="13039" max="13283" width="9.109375" style="10"/>
    <col min="13284" max="13284" width="7.5546875" style="10" customWidth="1"/>
    <col min="13285" max="13285" width="64.88671875" style="10" customWidth="1"/>
    <col min="13286" max="13286" width="27.33203125" style="10" customWidth="1"/>
    <col min="13287" max="13287" width="25.33203125" style="10" customWidth="1"/>
    <col min="13288" max="13288" width="14.33203125" style="10" customWidth="1"/>
    <col min="13289" max="13289" width="15.6640625" style="10" customWidth="1"/>
    <col min="13290" max="13290" width="27.109375" style="10" customWidth="1"/>
    <col min="13291" max="13291" width="11.5546875" style="10" customWidth="1"/>
    <col min="13292" max="13292" width="13.109375" style="10" customWidth="1"/>
    <col min="13293" max="13293" width="9.109375" style="10"/>
    <col min="13294" max="13294" width="14.88671875" style="10" bestFit="1" customWidth="1"/>
    <col min="13295" max="13539" width="9.109375" style="10"/>
    <col min="13540" max="13540" width="7.5546875" style="10" customWidth="1"/>
    <col min="13541" max="13541" width="64.88671875" style="10" customWidth="1"/>
    <col min="13542" max="13542" width="27.33203125" style="10" customWidth="1"/>
    <col min="13543" max="13543" width="25.33203125" style="10" customWidth="1"/>
    <col min="13544" max="13544" width="14.33203125" style="10" customWidth="1"/>
    <col min="13545" max="13545" width="15.6640625" style="10" customWidth="1"/>
    <col min="13546" max="13546" width="27.109375" style="10" customWidth="1"/>
    <col min="13547" max="13547" width="11.5546875" style="10" customWidth="1"/>
    <col min="13548" max="13548" width="13.109375" style="10" customWidth="1"/>
    <col min="13549" max="13549" width="9.109375" style="10"/>
    <col min="13550" max="13550" width="14.88671875" style="10" bestFit="1" customWidth="1"/>
    <col min="13551" max="13795" width="9.109375" style="10"/>
    <col min="13796" max="13796" width="7.5546875" style="10" customWidth="1"/>
    <col min="13797" max="13797" width="64.88671875" style="10" customWidth="1"/>
    <col min="13798" max="13798" width="27.33203125" style="10" customWidth="1"/>
    <col min="13799" max="13799" width="25.33203125" style="10" customWidth="1"/>
    <col min="13800" max="13800" width="14.33203125" style="10" customWidth="1"/>
    <col min="13801" max="13801" width="15.6640625" style="10" customWidth="1"/>
    <col min="13802" max="13802" width="27.109375" style="10" customWidth="1"/>
    <col min="13803" max="13803" width="11.5546875" style="10" customWidth="1"/>
    <col min="13804" max="13804" width="13.109375" style="10" customWidth="1"/>
    <col min="13805" max="13805" width="9.109375" style="10"/>
    <col min="13806" max="13806" width="14.88671875" style="10" bestFit="1" customWidth="1"/>
    <col min="13807" max="14051" width="9.109375" style="10"/>
    <col min="14052" max="14052" width="7.5546875" style="10" customWidth="1"/>
    <col min="14053" max="14053" width="64.88671875" style="10" customWidth="1"/>
    <col min="14054" max="14054" width="27.33203125" style="10" customWidth="1"/>
    <col min="14055" max="14055" width="25.33203125" style="10" customWidth="1"/>
    <col min="14056" max="14056" width="14.33203125" style="10" customWidth="1"/>
    <col min="14057" max="14057" width="15.6640625" style="10" customWidth="1"/>
    <col min="14058" max="14058" width="27.109375" style="10" customWidth="1"/>
    <col min="14059" max="14059" width="11.5546875" style="10" customWidth="1"/>
    <col min="14060" max="14060" width="13.109375" style="10" customWidth="1"/>
    <col min="14061" max="14061" width="9.109375" style="10"/>
    <col min="14062" max="14062" width="14.88671875" style="10" bestFit="1" customWidth="1"/>
    <col min="14063" max="14307" width="9.109375" style="10"/>
    <col min="14308" max="14308" width="7.5546875" style="10" customWidth="1"/>
    <col min="14309" max="14309" width="64.88671875" style="10" customWidth="1"/>
    <col min="14310" max="14310" width="27.33203125" style="10" customWidth="1"/>
    <col min="14311" max="14311" width="25.33203125" style="10" customWidth="1"/>
    <col min="14312" max="14312" width="14.33203125" style="10" customWidth="1"/>
    <col min="14313" max="14313" width="15.6640625" style="10" customWidth="1"/>
    <col min="14314" max="14314" width="27.109375" style="10" customWidth="1"/>
    <col min="14315" max="14315" width="11.5546875" style="10" customWidth="1"/>
    <col min="14316" max="14316" width="13.109375" style="10" customWidth="1"/>
    <col min="14317" max="14317" width="9.109375" style="10"/>
    <col min="14318" max="14318" width="14.88671875" style="10" bestFit="1" customWidth="1"/>
    <col min="14319" max="14563" width="9.109375" style="10"/>
    <col min="14564" max="14564" width="7.5546875" style="10" customWidth="1"/>
    <col min="14565" max="14565" width="64.88671875" style="10" customWidth="1"/>
    <col min="14566" max="14566" width="27.33203125" style="10" customWidth="1"/>
    <col min="14567" max="14567" width="25.33203125" style="10" customWidth="1"/>
    <col min="14568" max="14568" width="14.33203125" style="10" customWidth="1"/>
    <col min="14569" max="14569" width="15.6640625" style="10" customWidth="1"/>
    <col min="14570" max="14570" width="27.109375" style="10" customWidth="1"/>
    <col min="14571" max="14571" width="11.5546875" style="10" customWidth="1"/>
    <col min="14572" max="14572" width="13.109375" style="10" customWidth="1"/>
    <col min="14573" max="14573" width="9.109375" style="10"/>
    <col min="14574" max="14574" width="14.88671875" style="10" bestFit="1" customWidth="1"/>
    <col min="14575" max="14819" width="9.109375" style="10"/>
    <col min="14820" max="14820" width="7.5546875" style="10" customWidth="1"/>
    <col min="14821" max="14821" width="64.88671875" style="10" customWidth="1"/>
    <col min="14822" max="14822" width="27.33203125" style="10" customWidth="1"/>
    <col min="14823" max="14823" width="25.33203125" style="10" customWidth="1"/>
    <col min="14824" max="14824" width="14.33203125" style="10" customWidth="1"/>
    <col min="14825" max="14825" width="15.6640625" style="10" customWidth="1"/>
    <col min="14826" max="14826" width="27.109375" style="10" customWidth="1"/>
    <col min="14827" max="14827" width="11.5546875" style="10" customWidth="1"/>
    <col min="14828" max="14828" width="13.109375" style="10" customWidth="1"/>
    <col min="14829" max="14829" width="9.109375" style="10"/>
    <col min="14830" max="14830" width="14.88671875" style="10" bestFit="1" customWidth="1"/>
    <col min="14831" max="15075" width="9.109375" style="10"/>
    <col min="15076" max="15076" width="7.5546875" style="10" customWidth="1"/>
    <col min="15077" max="15077" width="64.88671875" style="10" customWidth="1"/>
    <col min="15078" max="15078" width="27.33203125" style="10" customWidth="1"/>
    <col min="15079" max="15079" width="25.33203125" style="10" customWidth="1"/>
    <col min="15080" max="15080" width="14.33203125" style="10" customWidth="1"/>
    <col min="15081" max="15081" width="15.6640625" style="10" customWidth="1"/>
    <col min="15082" max="15082" width="27.109375" style="10" customWidth="1"/>
    <col min="15083" max="15083" width="11.5546875" style="10" customWidth="1"/>
    <col min="15084" max="15084" width="13.109375" style="10" customWidth="1"/>
    <col min="15085" max="15085" width="9.109375" style="10"/>
    <col min="15086" max="15086" width="14.88671875" style="10" bestFit="1" customWidth="1"/>
    <col min="15087" max="15331" width="9.109375" style="10"/>
    <col min="15332" max="15332" width="7.5546875" style="10" customWidth="1"/>
    <col min="15333" max="15333" width="64.88671875" style="10" customWidth="1"/>
    <col min="15334" max="15334" width="27.33203125" style="10" customWidth="1"/>
    <col min="15335" max="15335" width="25.33203125" style="10" customWidth="1"/>
    <col min="15336" max="15336" width="14.33203125" style="10" customWidth="1"/>
    <col min="15337" max="15337" width="15.6640625" style="10" customWidth="1"/>
    <col min="15338" max="15338" width="27.109375" style="10" customWidth="1"/>
    <col min="15339" max="15339" width="11.5546875" style="10" customWidth="1"/>
    <col min="15340" max="15340" width="13.109375" style="10" customWidth="1"/>
    <col min="15341" max="15341" width="9.109375" style="10"/>
    <col min="15342" max="15342" width="14.88671875" style="10" bestFit="1" customWidth="1"/>
    <col min="15343" max="15587" width="9.109375" style="10"/>
    <col min="15588" max="15588" width="7.5546875" style="10" customWidth="1"/>
    <col min="15589" max="15589" width="64.88671875" style="10" customWidth="1"/>
    <col min="15590" max="15590" width="27.33203125" style="10" customWidth="1"/>
    <col min="15591" max="15591" width="25.33203125" style="10" customWidth="1"/>
    <col min="15592" max="15592" width="14.33203125" style="10" customWidth="1"/>
    <col min="15593" max="15593" width="15.6640625" style="10" customWidth="1"/>
    <col min="15594" max="15594" width="27.109375" style="10" customWidth="1"/>
    <col min="15595" max="15595" width="11.5546875" style="10" customWidth="1"/>
    <col min="15596" max="15596" width="13.109375" style="10" customWidth="1"/>
    <col min="15597" max="15597" width="9.109375" style="10"/>
    <col min="15598" max="15598" width="14.88671875" style="10" bestFit="1" customWidth="1"/>
    <col min="15599" max="15843" width="9.109375" style="10"/>
    <col min="15844" max="15844" width="7.5546875" style="10" customWidth="1"/>
    <col min="15845" max="15845" width="64.88671875" style="10" customWidth="1"/>
    <col min="15846" max="15846" width="27.33203125" style="10" customWidth="1"/>
    <col min="15847" max="15847" width="25.33203125" style="10" customWidth="1"/>
    <col min="15848" max="15848" width="14.33203125" style="10" customWidth="1"/>
    <col min="15849" max="15849" width="15.6640625" style="10" customWidth="1"/>
    <col min="15850" max="15850" width="27.109375" style="10" customWidth="1"/>
    <col min="15851" max="15851" width="11.5546875" style="10" customWidth="1"/>
    <col min="15852" max="15852" width="13.109375" style="10" customWidth="1"/>
    <col min="15853" max="15853" width="9.109375" style="10"/>
    <col min="15854" max="15854" width="14.88671875" style="10" bestFit="1" customWidth="1"/>
    <col min="15855" max="16099" width="9.109375" style="10"/>
    <col min="16100" max="16100" width="7.5546875" style="10" customWidth="1"/>
    <col min="16101" max="16101" width="64.88671875" style="10" customWidth="1"/>
    <col min="16102" max="16102" width="27.33203125" style="10" customWidth="1"/>
    <col min="16103" max="16103" width="25.33203125" style="10" customWidth="1"/>
    <col min="16104" max="16104" width="14.33203125" style="10" customWidth="1"/>
    <col min="16105" max="16105" width="15.6640625" style="10" customWidth="1"/>
    <col min="16106" max="16106" width="27.109375" style="10" customWidth="1"/>
    <col min="16107" max="16107" width="11.5546875" style="10" customWidth="1"/>
    <col min="16108" max="16108" width="13.109375" style="10" customWidth="1"/>
    <col min="16109" max="16109" width="9.109375" style="10"/>
    <col min="16110" max="16110" width="14.88671875" style="10" bestFit="1" customWidth="1"/>
    <col min="16111" max="16376" width="9.109375" style="10"/>
    <col min="16377" max="16384" width="9.109375" style="10" customWidth="1"/>
  </cols>
  <sheetData>
    <row r="1" spans="1:9" ht="16.5" customHeight="1">
      <c r="A1" s="800" t="s">
        <v>70</v>
      </c>
      <c r="B1" s="800"/>
      <c r="C1" s="800"/>
      <c r="D1" s="716" t="s">
        <v>260</v>
      </c>
      <c r="E1" s="716"/>
      <c r="F1" s="716"/>
      <c r="G1" s="716"/>
      <c r="H1" s="716"/>
      <c r="I1" s="716"/>
    </row>
    <row r="2" spans="1:9" ht="16.5" customHeight="1">
      <c r="A2" s="801" t="s">
        <v>278</v>
      </c>
      <c r="B2" s="801"/>
      <c r="C2" s="801"/>
      <c r="D2" s="802" t="s">
        <v>261</v>
      </c>
      <c r="E2" s="802"/>
      <c r="F2" s="802"/>
      <c r="G2" s="802"/>
      <c r="H2" s="802"/>
      <c r="I2" s="802"/>
    </row>
    <row r="3" spans="1:9">
      <c r="A3" s="327"/>
      <c r="B3" s="327"/>
      <c r="C3" s="327"/>
      <c r="E3" s="786"/>
      <c r="F3" s="786"/>
      <c r="G3" s="786"/>
      <c r="H3" s="786"/>
      <c r="I3" s="786"/>
    </row>
    <row r="4" spans="1:9" ht="39.6" customHeight="1">
      <c r="A4" s="716" t="s">
        <v>442</v>
      </c>
      <c r="B4" s="716"/>
      <c r="C4" s="716"/>
      <c r="D4" s="716"/>
      <c r="E4" s="716"/>
      <c r="F4" s="716"/>
      <c r="G4" s="716"/>
      <c r="H4" s="716"/>
      <c r="I4" s="716"/>
    </row>
    <row r="5" spans="1:9" ht="16.5" customHeight="1">
      <c r="A5" s="799" t="s">
        <v>275</v>
      </c>
      <c r="B5" s="799"/>
      <c r="C5" s="799"/>
      <c r="D5" s="799"/>
      <c r="E5" s="799"/>
      <c r="F5" s="799"/>
      <c r="G5" s="799"/>
      <c r="H5" s="799"/>
      <c r="I5" s="799"/>
    </row>
    <row r="6" spans="1:9" ht="6" customHeight="1">
      <c r="A6" s="797"/>
      <c r="B6" s="798"/>
      <c r="C6" s="798"/>
      <c r="D6" s="798"/>
      <c r="E6" s="798"/>
      <c r="F6" s="798"/>
      <c r="G6" s="798"/>
      <c r="H6" s="798"/>
    </row>
    <row r="7" spans="1:9" ht="59.25" customHeight="1">
      <c r="A7" s="80" t="s">
        <v>5</v>
      </c>
      <c r="B7" s="81" t="s">
        <v>37</v>
      </c>
      <c r="C7" s="80" t="s">
        <v>38</v>
      </c>
      <c r="D7" s="80" t="s">
        <v>39</v>
      </c>
      <c r="E7" s="330" t="s">
        <v>40</v>
      </c>
      <c r="F7" s="330" t="s">
        <v>41</v>
      </c>
      <c r="G7" s="331" t="s">
        <v>42</v>
      </c>
      <c r="H7" s="331" t="s">
        <v>43</v>
      </c>
      <c r="I7" s="81" t="s">
        <v>274</v>
      </c>
    </row>
    <row r="8" spans="1:9">
      <c r="A8" s="1" t="s">
        <v>0</v>
      </c>
      <c r="B8" s="684" t="s">
        <v>287</v>
      </c>
      <c r="C8" s="333"/>
      <c r="D8" s="333"/>
      <c r="E8" s="11"/>
      <c r="F8" s="94"/>
      <c r="G8" s="27"/>
      <c r="H8" s="27"/>
      <c r="I8" s="27"/>
    </row>
    <row r="9" spans="1:9">
      <c r="A9" s="260" t="s">
        <v>256</v>
      </c>
      <c r="B9" s="261" t="s">
        <v>64</v>
      </c>
      <c r="C9" s="334"/>
      <c r="D9" s="334"/>
      <c r="E9" s="80"/>
      <c r="F9" s="335"/>
      <c r="G9" s="335"/>
      <c r="H9" s="340"/>
      <c r="I9" s="340"/>
    </row>
    <row r="10" spans="1:9">
      <c r="A10" s="2">
        <v>1</v>
      </c>
      <c r="B10" s="3"/>
      <c r="C10" s="288"/>
      <c r="D10" s="288"/>
      <c r="E10" s="497"/>
      <c r="F10" s="498"/>
      <c r="G10" s="499"/>
      <c r="H10" s="500"/>
      <c r="I10" s="501"/>
    </row>
    <row r="11" spans="1:9">
      <c r="A11" s="502">
        <v>2</v>
      </c>
      <c r="B11" s="3"/>
      <c r="C11" s="288"/>
      <c r="D11" s="288"/>
      <c r="E11" s="497"/>
      <c r="F11" s="498"/>
      <c r="G11" s="499"/>
      <c r="H11" s="500"/>
      <c r="I11" s="501"/>
    </row>
    <row r="12" spans="1:9">
      <c r="A12" s="2">
        <v>3</v>
      </c>
      <c r="B12" s="3"/>
      <c r="C12" s="288"/>
      <c r="D12" s="288"/>
      <c r="E12" s="497"/>
      <c r="F12" s="498"/>
      <c r="G12" s="499"/>
      <c r="H12" s="500"/>
      <c r="I12" s="501"/>
    </row>
    <row r="13" spans="1:9">
      <c r="A13" s="20" t="s">
        <v>266</v>
      </c>
      <c r="B13" s="3"/>
      <c r="C13" s="288"/>
      <c r="D13" s="288"/>
      <c r="E13" s="503"/>
      <c r="F13" s="504"/>
      <c r="G13" s="504"/>
      <c r="H13" s="504"/>
      <c r="I13" s="505"/>
    </row>
    <row r="14" spans="1:9">
      <c r="A14" s="260" t="s">
        <v>257</v>
      </c>
      <c r="B14" s="261" t="s">
        <v>258</v>
      </c>
      <c r="C14" s="334"/>
      <c r="D14" s="334"/>
      <c r="E14" s="80"/>
      <c r="F14" s="335"/>
      <c r="G14" s="335"/>
      <c r="H14" s="340"/>
      <c r="I14" s="340"/>
    </row>
    <row r="15" spans="1:9">
      <c r="A15" s="2">
        <v>1</v>
      </c>
      <c r="B15" s="3"/>
      <c r="C15" s="288"/>
      <c r="D15" s="288"/>
      <c r="E15" s="497"/>
      <c r="F15" s="498"/>
      <c r="G15" s="499"/>
      <c r="H15" s="500"/>
      <c r="I15" s="501"/>
    </row>
    <row r="16" spans="1:9">
      <c r="A16" s="506">
        <v>2</v>
      </c>
      <c r="B16" s="3"/>
      <c r="C16" s="288"/>
      <c r="D16" s="288"/>
      <c r="E16" s="497"/>
      <c r="F16" s="498"/>
      <c r="G16" s="499"/>
      <c r="H16" s="500"/>
      <c r="I16" s="501"/>
    </row>
    <row r="17" spans="1:12">
      <c r="A17" s="506">
        <v>3</v>
      </c>
      <c r="B17" s="3"/>
      <c r="C17" s="288"/>
      <c r="D17" s="288"/>
      <c r="E17" s="497"/>
      <c r="F17" s="498"/>
      <c r="G17" s="499"/>
      <c r="H17" s="500"/>
      <c r="I17" s="501"/>
    </row>
    <row r="18" spans="1:12">
      <c r="A18" s="506"/>
      <c r="B18" s="3"/>
      <c r="C18" s="288"/>
      <c r="D18" s="288"/>
      <c r="E18" s="497"/>
      <c r="F18" s="498"/>
      <c r="G18" s="499"/>
      <c r="H18" s="500"/>
      <c r="I18" s="501"/>
    </row>
    <row r="19" spans="1:12">
      <c r="A19" s="20" t="s">
        <v>266</v>
      </c>
      <c r="B19" s="4"/>
      <c r="C19" s="288"/>
      <c r="D19" s="288"/>
      <c r="E19" s="2"/>
      <c r="F19" s="507"/>
      <c r="G19" s="504"/>
      <c r="H19" s="504"/>
      <c r="I19" s="505"/>
    </row>
    <row r="20" spans="1:12">
      <c r="A20" s="1" t="s">
        <v>291</v>
      </c>
      <c r="B20" s="684" t="s">
        <v>280</v>
      </c>
      <c r="C20" s="333"/>
      <c r="D20" s="333"/>
      <c r="E20" s="11"/>
      <c r="F20" s="94"/>
      <c r="G20" s="27"/>
      <c r="H20" s="27"/>
      <c r="I20" s="27"/>
    </row>
    <row r="21" spans="1:12" s="21" customFormat="1">
      <c r="A21" s="260" t="s">
        <v>256</v>
      </c>
      <c r="B21" s="261" t="s">
        <v>64</v>
      </c>
      <c r="C21" s="334"/>
      <c r="D21" s="334"/>
      <c r="E21" s="80"/>
      <c r="F21" s="335"/>
      <c r="G21" s="335"/>
      <c r="H21" s="340"/>
      <c r="I21" s="340"/>
    </row>
    <row r="22" spans="1:12" s="82" customFormat="1">
      <c r="A22" s="2">
        <v>1</v>
      </c>
      <c r="B22" s="3"/>
      <c r="C22" s="288"/>
      <c r="D22" s="288"/>
      <c r="E22" s="497"/>
      <c r="F22" s="498"/>
      <c r="G22" s="499"/>
      <c r="H22" s="500"/>
      <c r="I22" s="501"/>
      <c r="L22" s="332"/>
    </row>
    <row r="23" spans="1:12" s="82" customFormat="1">
      <c r="A23" s="502">
        <v>2</v>
      </c>
      <c r="B23" s="3"/>
      <c r="C23" s="288"/>
      <c r="D23" s="288"/>
      <c r="E23" s="497"/>
      <c r="F23" s="498"/>
      <c r="G23" s="499"/>
      <c r="H23" s="500"/>
      <c r="I23" s="501"/>
    </row>
    <row r="24" spans="1:12" s="82" customFormat="1">
      <c r="A24" s="2">
        <v>3</v>
      </c>
      <c r="B24" s="3"/>
      <c r="C24" s="288"/>
      <c r="D24" s="288"/>
      <c r="E24" s="497"/>
      <c r="F24" s="498"/>
      <c r="G24" s="499"/>
      <c r="H24" s="500"/>
      <c r="I24" s="501"/>
    </row>
    <row r="25" spans="1:12" s="21" customFormat="1">
      <c r="A25" s="20" t="s">
        <v>266</v>
      </c>
      <c r="B25" s="3"/>
      <c r="C25" s="288"/>
      <c r="D25" s="288"/>
      <c r="E25" s="503"/>
      <c r="F25" s="504"/>
      <c r="G25" s="504"/>
      <c r="H25" s="504"/>
      <c r="I25" s="505"/>
    </row>
    <row r="26" spans="1:12" s="21" customFormat="1">
      <c r="A26" s="260" t="s">
        <v>257</v>
      </c>
      <c r="B26" s="261" t="s">
        <v>258</v>
      </c>
      <c r="C26" s="334"/>
      <c r="D26" s="334"/>
      <c r="E26" s="80"/>
      <c r="F26" s="335"/>
      <c r="G26" s="335"/>
      <c r="H26" s="340"/>
      <c r="I26" s="340"/>
    </row>
    <row r="27" spans="1:12" s="82" customFormat="1">
      <c r="A27" s="2">
        <v>1</v>
      </c>
      <c r="B27" s="3"/>
      <c r="C27" s="288"/>
      <c r="D27" s="288"/>
      <c r="E27" s="497"/>
      <c r="F27" s="498"/>
      <c r="G27" s="499"/>
      <c r="H27" s="500"/>
      <c r="I27" s="501"/>
    </row>
    <row r="28" spans="1:12" s="82" customFormat="1">
      <c r="A28" s="506">
        <v>2</v>
      </c>
      <c r="B28" s="3"/>
      <c r="C28" s="288"/>
      <c r="D28" s="288"/>
      <c r="E28" s="497"/>
      <c r="F28" s="498"/>
      <c r="G28" s="499"/>
      <c r="H28" s="500"/>
      <c r="I28" s="501"/>
    </row>
    <row r="29" spans="1:12" s="82" customFormat="1">
      <c r="A29" s="506">
        <v>3</v>
      </c>
      <c r="B29" s="3"/>
      <c r="C29" s="288"/>
      <c r="D29" s="288"/>
      <c r="E29" s="497"/>
      <c r="F29" s="498"/>
      <c r="G29" s="499"/>
      <c r="H29" s="500"/>
      <c r="I29" s="501"/>
    </row>
    <row r="30" spans="1:12" s="82" customFormat="1">
      <c r="A30" s="506" t="s">
        <v>266</v>
      </c>
      <c r="B30" s="3"/>
      <c r="C30" s="288"/>
      <c r="D30" s="288"/>
      <c r="E30" s="497"/>
      <c r="F30" s="498"/>
      <c r="G30" s="499"/>
      <c r="H30" s="500"/>
      <c r="I30" s="501"/>
    </row>
    <row r="31" spans="1:12" s="17" customFormat="1">
      <c r="A31" s="685" t="s">
        <v>15</v>
      </c>
      <c r="B31" s="683" t="s">
        <v>281</v>
      </c>
      <c r="C31" s="584"/>
      <c r="D31" s="584"/>
      <c r="E31" s="585"/>
      <c r="F31" s="586"/>
      <c r="G31" s="587"/>
      <c r="H31" s="587"/>
      <c r="I31" s="588"/>
    </row>
    <row r="32" spans="1:12" ht="10.199999999999999" customHeight="1">
      <c r="A32" s="65"/>
      <c r="B32" s="589"/>
      <c r="C32" s="65"/>
      <c r="D32" s="65"/>
      <c r="E32" s="590"/>
      <c r="F32" s="591"/>
      <c r="G32" s="592"/>
      <c r="H32" s="592"/>
    </row>
    <row r="33" spans="1:9" ht="18.600000000000001" customHeight="1">
      <c r="A33" s="717" t="s">
        <v>189</v>
      </c>
      <c r="B33" s="717"/>
      <c r="C33" s="717"/>
      <c r="D33" s="65"/>
      <c r="E33" s="803" t="s">
        <v>286</v>
      </c>
      <c r="F33" s="803"/>
      <c r="G33" s="803"/>
      <c r="H33" s="803"/>
      <c r="I33" s="803"/>
    </row>
    <row r="34" spans="1:9" s="323" customFormat="1" ht="17.399999999999999">
      <c r="A34" s="752" t="s">
        <v>276</v>
      </c>
      <c r="B34" s="752"/>
      <c r="C34" s="752"/>
      <c r="E34" s="717" t="s">
        <v>262</v>
      </c>
      <c r="F34" s="717"/>
      <c r="G34" s="717"/>
      <c r="H34" s="717"/>
      <c r="I34" s="717"/>
    </row>
    <row r="35" spans="1:9" s="323" customFormat="1" ht="17.399999999999999">
      <c r="A35" s="752" t="s">
        <v>192</v>
      </c>
      <c r="B35" s="752"/>
      <c r="C35" s="752"/>
      <c r="E35" s="717" t="s">
        <v>190</v>
      </c>
      <c r="F35" s="717"/>
      <c r="G35" s="717"/>
      <c r="H35" s="717"/>
      <c r="I35" s="717"/>
    </row>
    <row r="36" spans="1:9" s="323" customFormat="1" ht="17.399999999999999">
      <c r="A36" s="752"/>
      <c r="B36" s="752"/>
      <c r="C36" s="752"/>
      <c r="E36" s="66"/>
      <c r="G36" s="66"/>
    </row>
    <row r="37" spans="1:9" s="323" customFormat="1" ht="17.399999999999999">
      <c r="A37" s="105"/>
      <c r="B37" s="82"/>
      <c r="C37" s="325"/>
      <c r="E37" s="66"/>
      <c r="G37" s="66"/>
    </row>
    <row r="38" spans="1:9" s="323" customFormat="1" ht="17.399999999999999">
      <c r="A38" s="105"/>
      <c r="B38" s="82"/>
      <c r="C38" s="325"/>
      <c r="E38" s="66"/>
      <c r="G38" s="66"/>
    </row>
    <row r="39" spans="1:9" s="323" customFormat="1" ht="17.399999999999999">
      <c r="A39" s="105"/>
      <c r="B39" s="82"/>
      <c r="C39" s="325"/>
      <c r="E39" s="66"/>
      <c r="G39" s="66"/>
    </row>
    <row r="40" spans="1:9" s="323" customFormat="1" ht="17.399999999999999">
      <c r="A40" s="105"/>
      <c r="B40" s="82"/>
      <c r="C40" s="325"/>
      <c r="E40" s="66"/>
      <c r="G40" s="66"/>
    </row>
    <row r="41" spans="1:9" s="323" customFormat="1" ht="17.399999999999999">
      <c r="A41" s="105"/>
      <c r="B41" s="82"/>
      <c r="C41" s="326"/>
      <c r="E41" s="66"/>
      <c r="G41" s="66"/>
    </row>
    <row r="75" spans="1:9" s="321" customFormat="1">
      <c r="A75" s="278"/>
      <c r="B75" s="338"/>
      <c r="C75" s="339"/>
      <c r="D75" s="10"/>
      <c r="E75" s="13"/>
      <c r="F75" s="95"/>
      <c r="G75" s="12"/>
      <c r="H75" s="12"/>
      <c r="I75" s="329"/>
    </row>
    <row r="80" spans="1:9" s="321" customFormat="1">
      <c r="A80" s="278"/>
      <c r="B80" s="338"/>
      <c r="C80" s="339"/>
      <c r="D80" s="10"/>
      <c r="E80" s="13"/>
      <c r="F80" s="95"/>
      <c r="G80" s="12"/>
      <c r="H80" s="12"/>
      <c r="I80" s="329"/>
    </row>
  </sheetData>
  <mergeCells count="15">
    <mergeCell ref="A36:C36"/>
    <mergeCell ref="A33:C33"/>
    <mergeCell ref="E33:I33"/>
    <mergeCell ref="A34:C34"/>
    <mergeCell ref="E34:I34"/>
    <mergeCell ref="A35:C35"/>
    <mergeCell ref="E35:I35"/>
    <mergeCell ref="A6:H6"/>
    <mergeCell ref="A4:I4"/>
    <mergeCell ref="A5:I5"/>
    <mergeCell ref="E3:I3"/>
    <mergeCell ref="A1:C1"/>
    <mergeCell ref="A2:C2"/>
    <mergeCell ref="D1:I1"/>
    <mergeCell ref="D2:I2"/>
  </mergeCells>
  <phoneticPr fontId="27" type="noConversion"/>
  <printOptions horizontalCentered="1"/>
  <pageMargins left="0.1" right="0.1" top="0.75" bottom="0.25" header="0" footer="0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8"/>
  <sheetViews>
    <sheetView topLeftCell="A13" zoomScaleNormal="100" zoomScaleSheetLayoutView="100" workbookViewId="0">
      <selection activeCell="J24" sqref="J24"/>
    </sheetView>
  </sheetViews>
  <sheetFormatPr defaultColWidth="9.109375" defaultRowHeight="16.8"/>
  <cols>
    <col min="1" max="1" width="6.33203125" style="278" bestFit="1" customWidth="1"/>
    <col min="2" max="2" width="52.33203125" style="338" customWidth="1"/>
    <col min="3" max="3" width="12.6640625" style="12" bestFit="1" customWidth="1"/>
    <col min="4" max="4" width="16.6640625" style="12" bestFit="1" customWidth="1"/>
    <col min="5" max="5" width="17" style="12" bestFit="1" customWidth="1"/>
    <col min="6" max="6" width="10.6640625" style="278" bestFit="1" customWidth="1"/>
    <col min="7" max="16384" width="9.109375" style="10"/>
  </cols>
  <sheetData>
    <row r="1" spans="1:6" ht="16.5" customHeight="1">
      <c r="A1" s="716" t="s">
        <v>70</v>
      </c>
      <c r="B1" s="716"/>
      <c r="C1" s="716" t="s">
        <v>260</v>
      </c>
      <c r="D1" s="716"/>
      <c r="E1" s="716"/>
      <c r="F1" s="716"/>
    </row>
    <row r="2" spans="1:6" ht="16.5" customHeight="1">
      <c r="A2" s="802" t="s">
        <v>278</v>
      </c>
      <c r="B2" s="802"/>
      <c r="C2" s="802" t="s">
        <v>261</v>
      </c>
      <c r="D2" s="802"/>
      <c r="E2" s="802"/>
      <c r="F2" s="802"/>
    </row>
    <row r="3" spans="1:6">
      <c r="A3" s="341"/>
      <c r="B3" s="342"/>
      <c r="C3" s="805"/>
      <c r="D3" s="806"/>
      <c r="E3" s="806"/>
      <c r="F3" s="806"/>
    </row>
    <row r="4" spans="1:6" ht="32.4" customHeight="1">
      <c r="A4" s="716" t="s">
        <v>443</v>
      </c>
      <c r="B4" s="716"/>
      <c r="C4" s="716"/>
      <c r="D4" s="716"/>
      <c r="E4" s="716"/>
      <c r="F4" s="716"/>
    </row>
    <row r="5" spans="1:6">
      <c r="A5" s="804" t="s">
        <v>275</v>
      </c>
      <c r="B5" s="804"/>
      <c r="C5" s="804"/>
      <c r="D5" s="804"/>
      <c r="E5" s="804"/>
      <c r="F5" s="804"/>
    </row>
    <row r="6" spans="1:6" ht="6" customHeight="1">
      <c r="A6" s="797"/>
      <c r="B6" s="797"/>
      <c r="C6" s="797"/>
      <c r="D6" s="797"/>
      <c r="E6" s="319"/>
    </row>
    <row r="7" spans="1:6" ht="38.25" customHeight="1">
      <c r="A7" s="343" t="s">
        <v>5</v>
      </c>
      <c r="B7" s="344" t="s">
        <v>37</v>
      </c>
      <c r="C7" s="345" t="s">
        <v>43</v>
      </c>
      <c r="D7" s="345" t="s">
        <v>51</v>
      </c>
      <c r="E7" s="345" t="s">
        <v>52</v>
      </c>
      <c r="F7" s="346" t="s">
        <v>53</v>
      </c>
    </row>
    <row r="8" spans="1:6" s="21" customFormat="1" ht="17.399999999999999">
      <c r="A8" s="689" t="s">
        <v>0</v>
      </c>
      <c r="B8" s="686" t="s">
        <v>287</v>
      </c>
      <c r="C8" s="348"/>
      <c r="D8" s="348"/>
      <c r="E8" s="349"/>
      <c r="F8" s="350"/>
    </row>
    <row r="9" spans="1:6" s="355" customFormat="1" ht="15.6">
      <c r="A9" s="351" t="s">
        <v>256</v>
      </c>
      <c r="B9" s="352" t="s">
        <v>268</v>
      </c>
      <c r="C9" s="353"/>
      <c r="D9" s="353"/>
      <c r="E9" s="352"/>
      <c r="F9" s="354"/>
    </row>
    <row r="10" spans="1:6" s="355" customFormat="1" ht="15.6">
      <c r="A10" s="357">
        <v>1</v>
      </c>
      <c r="B10" s="486"/>
      <c r="C10" s="487"/>
      <c r="D10" s="487"/>
      <c r="E10" s="486"/>
      <c r="F10" s="361"/>
    </row>
    <row r="11" spans="1:6" s="355" customFormat="1" ht="15.6">
      <c r="A11" s="362">
        <v>2</v>
      </c>
      <c r="B11" s="365"/>
      <c r="C11" s="364"/>
      <c r="D11" s="364"/>
      <c r="E11" s="365"/>
      <c r="F11" s="366"/>
    </row>
    <row r="12" spans="1:6" s="355" customFormat="1" ht="15.6">
      <c r="A12" s="362">
        <v>3</v>
      </c>
      <c r="B12" s="365"/>
      <c r="C12" s="364"/>
      <c r="D12" s="364"/>
      <c r="E12" s="365"/>
      <c r="F12" s="366"/>
    </row>
    <row r="13" spans="1:6" s="355" customFormat="1" ht="15.6">
      <c r="A13" s="367" t="s">
        <v>266</v>
      </c>
      <c r="B13" s="368"/>
      <c r="C13" s="369"/>
      <c r="D13" s="369"/>
      <c r="E13" s="370"/>
      <c r="F13" s="371"/>
    </row>
    <row r="14" spans="1:6" s="355" customFormat="1" ht="15.6">
      <c r="A14" s="351" t="s">
        <v>257</v>
      </c>
      <c r="B14" s="356" t="s">
        <v>267</v>
      </c>
      <c r="C14" s="353"/>
      <c r="D14" s="353"/>
      <c r="E14" s="352"/>
      <c r="F14" s="354"/>
    </row>
    <row r="15" spans="1:6" s="355" customFormat="1" ht="15.6">
      <c r="A15" s="357">
        <v>1</v>
      </c>
      <c r="B15" s="358"/>
      <c r="C15" s="487"/>
      <c r="D15" s="487"/>
      <c r="E15" s="486"/>
      <c r="F15" s="361"/>
    </row>
    <row r="16" spans="1:6" s="355" customFormat="1" ht="15.6">
      <c r="A16" s="362">
        <v>2</v>
      </c>
      <c r="B16" s="363"/>
      <c r="C16" s="364"/>
      <c r="D16" s="364"/>
      <c r="E16" s="365"/>
      <c r="F16" s="366"/>
    </row>
    <row r="17" spans="1:6" s="355" customFormat="1" ht="15.6">
      <c r="A17" s="362">
        <v>3</v>
      </c>
      <c r="B17" s="363"/>
      <c r="C17" s="364"/>
      <c r="D17" s="364"/>
      <c r="E17" s="365"/>
      <c r="F17" s="366"/>
    </row>
    <row r="18" spans="1:6" s="355" customFormat="1" ht="15.6">
      <c r="A18" s="367" t="s">
        <v>266</v>
      </c>
      <c r="B18" s="368"/>
      <c r="C18" s="369"/>
      <c r="D18" s="369"/>
      <c r="E18" s="370"/>
      <c r="F18" s="371"/>
    </row>
    <row r="19" spans="1:6" s="355" customFormat="1" ht="15.6">
      <c r="A19" s="351" t="s">
        <v>269</v>
      </c>
      <c r="B19" s="356" t="s">
        <v>103</v>
      </c>
      <c r="C19" s="353"/>
      <c r="D19" s="353"/>
      <c r="E19" s="352"/>
      <c r="F19" s="354"/>
    </row>
    <row r="20" spans="1:6" s="355" customFormat="1" ht="15.6">
      <c r="A20" s="357">
        <v>1</v>
      </c>
      <c r="B20" s="358"/>
      <c r="C20" s="359"/>
      <c r="D20" s="359"/>
      <c r="E20" s="360"/>
      <c r="F20" s="361"/>
    </row>
    <row r="21" spans="1:6" s="355" customFormat="1" ht="14.25" customHeight="1">
      <c r="A21" s="362">
        <v>2</v>
      </c>
      <c r="B21" s="363"/>
      <c r="C21" s="364"/>
      <c r="D21" s="364"/>
      <c r="E21" s="365"/>
      <c r="F21" s="366"/>
    </row>
    <row r="22" spans="1:6" s="355" customFormat="1" ht="15.6">
      <c r="A22" s="362">
        <v>3</v>
      </c>
      <c r="B22" s="363"/>
      <c r="C22" s="364"/>
      <c r="D22" s="364"/>
      <c r="E22" s="365"/>
      <c r="F22" s="366"/>
    </row>
    <row r="23" spans="1:6" s="355" customFormat="1" ht="15.6">
      <c r="A23" s="367" t="s">
        <v>266</v>
      </c>
      <c r="B23" s="368"/>
      <c r="C23" s="369"/>
      <c r="D23" s="369"/>
      <c r="E23" s="370"/>
      <c r="F23" s="371"/>
    </row>
    <row r="24" spans="1:6" s="21" customFormat="1" ht="17.399999999999999">
      <c r="A24" s="689" t="s">
        <v>1</v>
      </c>
      <c r="B24" s="686" t="s">
        <v>280</v>
      </c>
      <c r="C24" s="348"/>
      <c r="D24" s="348"/>
      <c r="E24" s="349"/>
      <c r="F24" s="350"/>
    </row>
    <row r="25" spans="1:6" s="355" customFormat="1" ht="15.6">
      <c r="A25" s="351" t="s">
        <v>256</v>
      </c>
      <c r="B25" s="352" t="s">
        <v>268</v>
      </c>
      <c r="C25" s="353"/>
      <c r="D25" s="353"/>
      <c r="E25" s="352"/>
      <c r="F25" s="354"/>
    </row>
    <row r="26" spans="1:6" s="355" customFormat="1" ht="15.6">
      <c r="A26" s="357">
        <v>1</v>
      </c>
      <c r="B26" s="486"/>
      <c r="C26" s="487"/>
      <c r="D26" s="487"/>
      <c r="E26" s="486"/>
      <c r="F26" s="361"/>
    </row>
    <row r="27" spans="1:6" s="355" customFormat="1" ht="15.6">
      <c r="A27" s="362">
        <v>2</v>
      </c>
      <c r="B27" s="365"/>
      <c r="C27" s="364"/>
      <c r="D27" s="364"/>
      <c r="E27" s="365"/>
      <c r="F27" s="366"/>
    </row>
    <row r="28" spans="1:6" s="355" customFormat="1" ht="15.6">
      <c r="A28" s="362">
        <v>3</v>
      </c>
      <c r="B28" s="365"/>
      <c r="C28" s="364"/>
      <c r="D28" s="364"/>
      <c r="E28" s="365"/>
      <c r="F28" s="366"/>
    </row>
    <row r="29" spans="1:6" s="355" customFormat="1" ht="15.6">
      <c r="A29" s="367" t="s">
        <v>266</v>
      </c>
      <c r="B29" s="368"/>
      <c r="C29" s="369"/>
      <c r="D29" s="369"/>
      <c r="E29" s="370"/>
      <c r="F29" s="371"/>
    </row>
    <row r="30" spans="1:6" s="355" customFormat="1" ht="15.6">
      <c r="A30" s="351" t="s">
        <v>257</v>
      </c>
      <c r="B30" s="356" t="s">
        <v>267</v>
      </c>
      <c r="C30" s="353"/>
      <c r="D30" s="353"/>
      <c r="E30" s="352"/>
      <c r="F30" s="354"/>
    </row>
    <row r="31" spans="1:6" s="355" customFormat="1" ht="15.6">
      <c r="A31" s="357">
        <v>1</v>
      </c>
      <c r="B31" s="358"/>
      <c r="C31" s="487"/>
      <c r="D31" s="487"/>
      <c r="E31" s="486"/>
      <c r="F31" s="361"/>
    </row>
    <row r="32" spans="1:6" s="355" customFormat="1" ht="15.6">
      <c r="A32" s="362">
        <v>2</v>
      </c>
      <c r="B32" s="363"/>
      <c r="C32" s="364"/>
      <c r="D32" s="364"/>
      <c r="E32" s="365"/>
      <c r="F32" s="366"/>
    </row>
    <row r="33" spans="1:6" s="355" customFormat="1" ht="15.6">
      <c r="A33" s="362">
        <v>3</v>
      </c>
      <c r="B33" s="363"/>
      <c r="C33" s="364"/>
      <c r="D33" s="364"/>
      <c r="E33" s="365"/>
      <c r="F33" s="366"/>
    </row>
    <row r="34" spans="1:6" s="355" customFormat="1" ht="15.6">
      <c r="A34" s="367" t="s">
        <v>266</v>
      </c>
      <c r="B34" s="368"/>
      <c r="C34" s="369"/>
      <c r="D34" s="369"/>
      <c r="E34" s="370"/>
      <c r="F34" s="371"/>
    </row>
    <row r="35" spans="1:6" s="355" customFormat="1" ht="15.6">
      <c r="A35" s="351" t="s">
        <v>269</v>
      </c>
      <c r="B35" s="356" t="s">
        <v>103</v>
      </c>
      <c r="C35" s="353"/>
      <c r="D35" s="353"/>
      <c r="E35" s="352"/>
      <c r="F35" s="354"/>
    </row>
    <row r="36" spans="1:6" s="355" customFormat="1" ht="15.6">
      <c r="A36" s="357">
        <v>1</v>
      </c>
      <c r="B36" s="358"/>
      <c r="C36" s="359"/>
      <c r="D36" s="359"/>
      <c r="E36" s="360"/>
      <c r="F36" s="361"/>
    </row>
    <row r="37" spans="1:6" s="355" customFormat="1" ht="14.25" customHeight="1">
      <c r="A37" s="362">
        <v>2</v>
      </c>
      <c r="B37" s="363"/>
      <c r="C37" s="364"/>
      <c r="D37" s="364"/>
      <c r="E37" s="365"/>
      <c r="F37" s="366"/>
    </row>
    <row r="38" spans="1:6" s="355" customFormat="1" ht="15.6">
      <c r="A38" s="362">
        <v>3</v>
      </c>
      <c r="B38" s="363"/>
      <c r="C38" s="364"/>
      <c r="D38" s="364"/>
      <c r="E38" s="365"/>
      <c r="F38" s="366"/>
    </row>
    <row r="39" spans="1:6" s="355" customFormat="1" ht="15.6">
      <c r="A39" s="367" t="s">
        <v>266</v>
      </c>
      <c r="B39" s="368"/>
      <c r="C39" s="369"/>
      <c r="D39" s="369"/>
      <c r="E39" s="370"/>
      <c r="F39" s="371"/>
    </row>
    <row r="40" spans="1:6" s="355" customFormat="1" ht="15.6">
      <c r="A40" s="688" t="s">
        <v>15</v>
      </c>
      <c r="B40" s="687" t="s">
        <v>292</v>
      </c>
      <c r="C40" s="593"/>
      <c r="D40" s="593"/>
      <c r="E40" s="594"/>
      <c r="F40" s="595"/>
    </row>
    <row r="41" spans="1:6" ht="6" customHeight="1"/>
    <row r="42" spans="1:6" ht="16.95" customHeight="1">
      <c r="A42" s="717" t="s">
        <v>189</v>
      </c>
      <c r="B42" s="717"/>
      <c r="C42" s="807" t="s">
        <v>286</v>
      </c>
      <c r="D42" s="807"/>
      <c r="E42" s="807"/>
      <c r="F42" s="807"/>
    </row>
    <row r="43" spans="1:6" s="323" customFormat="1" ht="17.399999999999999">
      <c r="A43" s="752" t="s">
        <v>276</v>
      </c>
      <c r="B43" s="752"/>
      <c r="C43" s="717" t="s">
        <v>262</v>
      </c>
      <c r="D43" s="717"/>
      <c r="E43" s="717"/>
      <c r="F43" s="717"/>
    </row>
    <row r="44" spans="1:6" s="323" customFormat="1" ht="17.399999999999999">
      <c r="A44" s="752" t="s">
        <v>192</v>
      </c>
      <c r="B44" s="752"/>
      <c r="C44" s="717" t="s">
        <v>190</v>
      </c>
      <c r="D44" s="717"/>
      <c r="E44" s="717"/>
      <c r="F44" s="717"/>
    </row>
    <row r="45" spans="1:6" s="323" customFormat="1" ht="17.399999999999999">
      <c r="A45" s="752"/>
      <c r="B45" s="752"/>
      <c r="C45" s="322"/>
      <c r="D45" s="66"/>
      <c r="E45" s="66"/>
    </row>
    <row r="46" spans="1:6" s="323" customFormat="1" ht="17.399999999999999">
      <c r="A46" s="105"/>
      <c r="B46" s="82"/>
      <c r="C46" s="325"/>
      <c r="D46" s="66"/>
      <c r="E46" s="66"/>
    </row>
    <row r="47" spans="1:6" s="323" customFormat="1" ht="17.399999999999999">
      <c r="A47" s="105"/>
      <c r="B47" s="82"/>
      <c r="C47" s="324"/>
      <c r="D47" s="66"/>
      <c r="E47" s="66"/>
    </row>
    <row r="48" spans="1:6" s="323" customFormat="1" ht="17.399999999999999">
      <c r="A48" s="105"/>
      <c r="B48" s="82"/>
      <c r="C48" s="325"/>
      <c r="D48" s="66"/>
      <c r="E48" s="66"/>
    </row>
    <row r="49" spans="1:6" s="323" customFormat="1" ht="17.399999999999999">
      <c r="A49" s="105"/>
      <c r="B49" s="82"/>
      <c r="C49" s="325"/>
      <c r="D49" s="66"/>
      <c r="E49" s="66"/>
    </row>
    <row r="50" spans="1:6" s="323" customFormat="1" ht="17.399999999999999">
      <c r="A50" s="105"/>
      <c r="B50" s="82"/>
      <c r="C50" s="325"/>
      <c r="D50" s="66"/>
      <c r="E50" s="66"/>
    </row>
    <row r="51" spans="1:6" s="323" customFormat="1" ht="17.399999999999999">
      <c r="A51" s="105"/>
      <c r="B51" s="82"/>
      <c r="C51" s="326"/>
      <c r="D51" s="66"/>
      <c r="E51" s="66"/>
    </row>
    <row r="52" spans="1:6">
      <c r="A52" s="10"/>
      <c r="B52" s="10"/>
      <c r="C52" s="10"/>
      <c r="D52" s="10"/>
      <c r="E52" s="10"/>
    </row>
    <row r="60" spans="1:6" s="321" customFormat="1">
      <c r="F60" s="328"/>
    </row>
    <row r="62" spans="1:6">
      <c r="A62" s="10"/>
      <c r="B62" s="10"/>
      <c r="C62" s="10"/>
      <c r="D62" s="10"/>
      <c r="E62" s="10"/>
    </row>
    <row r="65" spans="1:6" s="321" customFormat="1">
      <c r="F65" s="328"/>
    </row>
    <row r="78" spans="1:6">
      <c r="A78" s="10"/>
      <c r="B78" s="10"/>
      <c r="C78" s="10"/>
      <c r="D78" s="10"/>
      <c r="E78" s="10"/>
    </row>
    <row r="109" spans="1:6" s="596" customFormat="1">
      <c r="F109" s="597"/>
    </row>
    <row r="110" spans="1:6" s="596" customFormat="1" ht="18">
      <c r="A110" s="278"/>
      <c r="B110" s="598"/>
      <c r="C110" s="599"/>
      <c r="D110" s="599"/>
      <c r="E110" s="599"/>
      <c r="F110" s="600"/>
    </row>
    <row r="111" spans="1:6" ht="16.5" customHeight="1">
      <c r="A111" s="321"/>
    </row>
    <row r="112" spans="1:6" ht="16.5" customHeight="1"/>
    <row r="113" spans="1:6">
      <c r="D113" s="321"/>
    </row>
    <row r="114" spans="1:6">
      <c r="D114" s="321"/>
    </row>
    <row r="115" spans="1:6">
      <c r="D115" s="321"/>
    </row>
    <row r="116" spans="1:6">
      <c r="D116" s="321"/>
    </row>
    <row r="117" spans="1:6">
      <c r="D117" s="321"/>
    </row>
    <row r="118" spans="1:6">
      <c r="D118" s="321"/>
    </row>
    <row r="119" spans="1:6">
      <c r="D119" s="321"/>
    </row>
    <row r="120" spans="1:6">
      <c r="D120" s="716"/>
      <c r="E120" s="716"/>
      <c r="F120" s="716"/>
    </row>
    <row r="121" spans="1:6">
      <c r="D121" s="321"/>
    </row>
    <row r="122" spans="1:6">
      <c r="D122" s="321"/>
    </row>
    <row r="123" spans="1:6">
      <c r="D123" s="321"/>
    </row>
    <row r="124" spans="1:6">
      <c r="D124" s="321"/>
    </row>
    <row r="125" spans="1:6">
      <c r="D125" s="321"/>
    </row>
    <row r="126" spans="1:6">
      <c r="D126" s="321"/>
    </row>
    <row r="127" spans="1:6">
      <c r="A127" s="10"/>
      <c r="B127" s="10"/>
      <c r="C127" s="10"/>
      <c r="D127" s="321"/>
      <c r="E127" s="10"/>
    </row>
    <row r="128" spans="1:6">
      <c r="A128" s="10"/>
      <c r="B128" s="10"/>
      <c r="C128" s="10"/>
      <c r="D128" s="321"/>
      <c r="E128" s="10"/>
    </row>
    <row r="129" spans="1:5">
      <c r="A129" s="10"/>
      <c r="B129" s="10"/>
      <c r="C129" s="10"/>
      <c r="D129" s="321"/>
      <c r="E129" s="10"/>
    </row>
    <row r="130" spans="1:5">
      <c r="A130" s="10"/>
      <c r="B130" s="10"/>
      <c r="C130" s="10"/>
      <c r="D130" s="321"/>
      <c r="E130" s="10"/>
    </row>
    <row r="131" spans="1:5">
      <c r="A131" s="10"/>
      <c r="B131" s="10"/>
      <c r="C131" s="10"/>
      <c r="D131" s="321"/>
      <c r="E131" s="10"/>
    </row>
    <row r="132" spans="1:5">
      <c r="A132" s="10"/>
      <c r="B132" s="10"/>
      <c r="C132" s="10"/>
      <c r="D132" s="321"/>
      <c r="E132" s="10"/>
    </row>
    <row r="133" spans="1:5">
      <c r="A133" s="10"/>
      <c r="B133" s="10"/>
      <c r="C133" s="10"/>
      <c r="D133" s="321"/>
      <c r="E133" s="10"/>
    </row>
    <row r="134" spans="1:5">
      <c r="A134" s="10"/>
      <c r="B134" s="10"/>
      <c r="C134" s="10"/>
      <c r="D134" s="321"/>
      <c r="E134" s="10"/>
    </row>
    <row r="135" spans="1:5">
      <c r="A135" s="10"/>
      <c r="B135" s="10"/>
      <c r="C135" s="10"/>
      <c r="D135" s="321"/>
      <c r="E135" s="10"/>
    </row>
    <row r="136" spans="1:5">
      <c r="A136" s="10"/>
      <c r="B136" s="10"/>
      <c r="C136" s="10"/>
      <c r="D136" s="321"/>
      <c r="E136" s="10"/>
    </row>
    <row r="137" spans="1:5">
      <c r="A137" s="10"/>
      <c r="B137" s="10"/>
      <c r="C137" s="10"/>
      <c r="D137" s="321"/>
      <c r="E137" s="10"/>
    </row>
    <row r="138" spans="1:5">
      <c r="A138" s="10"/>
      <c r="B138" s="10"/>
      <c r="C138" s="10"/>
      <c r="D138" s="321"/>
      <c r="E138" s="10"/>
    </row>
    <row r="139" spans="1:5">
      <c r="A139" s="10"/>
      <c r="B139" s="10"/>
      <c r="C139" s="10"/>
      <c r="D139" s="321"/>
      <c r="E139" s="10"/>
    </row>
    <row r="163" spans="1:6" s="321" customFormat="1">
      <c r="A163" s="278"/>
      <c r="B163" s="338"/>
      <c r="C163" s="12"/>
      <c r="D163" s="12"/>
      <c r="E163" s="12"/>
      <c r="F163" s="278"/>
    </row>
    <row r="168" spans="1:6" s="321" customFormat="1">
      <c r="A168" s="278"/>
      <c r="B168" s="338"/>
      <c r="C168" s="12"/>
      <c r="D168" s="12"/>
      <c r="E168" s="12"/>
      <c r="F168" s="278"/>
    </row>
  </sheetData>
  <mergeCells count="16">
    <mergeCell ref="A45:B45"/>
    <mergeCell ref="D120:F120"/>
    <mergeCell ref="A42:B42"/>
    <mergeCell ref="C42:F42"/>
    <mergeCell ref="A43:B43"/>
    <mergeCell ref="C43:F43"/>
    <mergeCell ref="A44:B44"/>
    <mergeCell ref="C44:F44"/>
    <mergeCell ref="A5:F5"/>
    <mergeCell ref="A6:D6"/>
    <mergeCell ref="A4:F4"/>
    <mergeCell ref="A1:B1"/>
    <mergeCell ref="A2:B2"/>
    <mergeCell ref="C1:F1"/>
    <mergeCell ref="C2:F2"/>
    <mergeCell ref="C3:F3"/>
  </mergeCells>
  <printOptions horizontalCentered="1"/>
  <pageMargins left="0.25" right="0.25" top="0.75" bottom="0.25" header="0" footer="0"/>
  <pageSetup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0"/>
  <sheetViews>
    <sheetView zoomScaleNormal="100" zoomScaleSheetLayoutView="85" workbookViewId="0">
      <selection activeCell="J24" sqref="J24"/>
    </sheetView>
  </sheetViews>
  <sheetFormatPr defaultColWidth="10.33203125" defaultRowHeight="15.6"/>
  <cols>
    <col min="1" max="1" width="4.5546875" style="398" bestFit="1" customWidth="1"/>
    <col min="2" max="2" width="47.5546875" style="399" customWidth="1"/>
    <col min="3" max="3" width="28.88671875" style="398" customWidth="1"/>
    <col min="4" max="4" width="23" style="399" customWidth="1"/>
    <col min="5" max="5" width="22.33203125" style="399" customWidth="1"/>
    <col min="6" max="16384" width="10.33203125" style="380"/>
  </cols>
  <sheetData>
    <row r="1" spans="1:5" ht="15.75" customHeight="1">
      <c r="A1" s="716" t="s">
        <v>70</v>
      </c>
      <c r="B1" s="716"/>
      <c r="C1" s="811" t="s">
        <v>260</v>
      </c>
      <c r="D1" s="811"/>
      <c r="E1" s="811"/>
    </row>
    <row r="2" spans="1:5" ht="15.75" customHeight="1">
      <c r="A2" s="802" t="s">
        <v>278</v>
      </c>
      <c r="B2" s="802"/>
      <c r="C2" s="814" t="s">
        <v>261</v>
      </c>
      <c r="D2" s="814"/>
      <c r="E2" s="814"/>
    </row>
    <row r="3" spans="1:5" ht="15.75" customHeight="1">
      <c r="A3" s="379"/>
      <c r="B3" s="342"/>
      <c r="C3" s="815"/>
      <c r="D3" s="816"/>
      <c r="E3" s="816"/>
    </row>
    <row r="4" spans="1:5" ht="37.5" customHeight="1">
      <c r="A4" s="811" t="s">
        <v>444</v>
      </c>
      <c r="B4" s="811"/>
      <c r="C4" s="811"/>
      <c r="D4" s="811"/>
      <c r="E4" s="811"/>
    </row>
    <row r="5" spans="1:5">
      <c r="A5" s="812" t="s">
        <v>275</v>
      </c>
      <c r="B5" s="812"/>
      <c r="C5" s="812"/>
      <c r="D5" s="812"/>
      <c r="E5" s="812"/>
    </row>
    <row r="6" spans="1:5" ht="6" customHeight="1">
      <c r="A6" s="813"/>
      <c r="B6" s="812"/>
      <c r="C6" s="812"/>
      <c r="D6" s="812"/>
      <c r="E6" s="812"/>
    </row>
    <row r="7" spans="1:5" ht="19.8">
      <c r="A7" s="381" t="s">
        <v>5</v>
      </c>
      <c r="B7" s="381" t="s">
        <v>59</v>
      </c>
      <c r="C7" s="381" t="s">
        <v>17</v>
      </c>
      <c r="D7" s="381" t="s">
        <v>273</v>
      </c>
      <c r="E7" s="381" t="s">
        <v>12</v>
      </c>
    </row>
    <row r="8" spans="1:5" ht="19.2" customHeight="1">
      <c r="A8" s="808" t="s">
        <v>66</v>
      </c>
      <c r="B8" s="809"/>
      <c r="C8" s="810"/>
      <c r="D8" s="383"/>
      <c r="E8" s="382"/>
    </row>
    <row r="9" spans="1:5" s="21" customFormat="1" ht="16.8">
      <c r="A9" s="685" t="s">
        <v>0</v>
      </c>
      <c r="B9" s="683" t="s">
        <v>287</v>
      </c>
      <c r="C9" s="80"/>
      <c r="D9" s="384"/>
      <c r="E9" s="80"/>
    </row>
    <row r="10" spans="1:5" s="388" customFormat="1" ht="16.8">
      <c r="A10" s="385">
        <v>1</v>
      </c>
      <c r="B10" s="386"/>
      <c r="C10" s="101"/>
      <c r="D10" s="387"/>
      <c r="E10" s="101"/>
    </row>
    <row r="11" spans="1:5" s="388" customFormat="1" ht="16.8">
      <c r="A11" s="389">
        <v>2</v>
      </c>
      <c r="B11" s="390"/>
      <c r="C11" s="87"/>
      <c r="D11" s="391"/>
      <c r="E11" s="87"/>
    </row>
    <row r="12" spans="1:5" s="17" customFormat="1" ht="16.8">
      <c r="A12" s="389">
        <v>3</v>
      </c>
      <c r="B12" s="390"/>
      <c r="C12" s="87"/>
      <c r="D12" s="391"/>
      <c r="E12" s="87"/>
    </row>
    <row r="13" spans="1:5" s="17" customFormat="1" ht="16.8">
      <c r="A13" s="392" t="s">
        <v>266</v>
      </c>
      <c r="B13" s="393"/>
      <c r="C13" s="394"/>
      <c r="D13" s="395"/>
      <c r="E13" s="394"/>
    </row>
    <row r="14" spans="1:5" s="21" customFormat="1" ht="16.8">
      <c r="A14" s="685" t="s">
        <v>291</v>
      </c>
      <c r="B14" s="683" t="s">
        <v>280</v>
      </c>
      <c r="C14" s="80"/>
      <c r="D14" s="384"/>
      <c r="E14" s="80"/>
    </row>
    <row r="15" spans="1:5" s="388" customFormat="1" ht="16.8">
      <c r="A15" s="385">
        <v>1</v>
      </c>
      <c r="B15" s="386"/>
      <c r="C15" s="101"/>
      <c r="D15" s="387"/>
      <c r="E15" s="101"/>
    </row>
    <row r="16" spans="1:5" s="388" customFormat="1" ht="16.8">
      <c r="A16" s="389">
        <v>2</v>
      </c>
      <c r="B16" s="390"/>
      <c r="C16" s="87"/>
      <c r="D16" s="391"/>
      <c r="E16" s="87"/>
    </row>
    <row r="17" spans="1:5" s="17" customFormat="1" ht="16.8">
      <c r="A17" s="389">
        <v>3</v>
      </c>
      <c r="B17" s="390"/>
      <c r="C17" s="87"/>
      <c r="D17" s="391"/>
      <c r="E17" s="87"/>
    </row>
    <row r="18" spans="1:5" s="17" customFormat="1" ht="16.8">
      <c r="A18" s="543" t="s">
        <v>290</v>
      </c>
      <c r="B18" s="544"/>
      <c r="C18" s="545"/>
      <c r="D18" s="546"/>
      <c r="E18" s="545"/>
    </row>
    <row r="19" spans="1:5" s="17" customFormat="1" ht="16.8">
      <c r="A19" s="690" t="s">
        <v>15</v>
      </c>
      <c r="B19" s="691" t="s">
        <v>292</v>
      </c>
      <c r="C19" s="601"/>
      <c r="D19" s="602"/>
      <c r="E19" s="601"/>
    </row>
    <row r="20" spans="1:5" s="388" customFormat="1" ht="16.8">
      <c r="A20" s="385">
        <v>1</v>
      </c>
      <c r="B20" s="386"/>
      <c r="C20" s="101"/>
      <c r="D20" s="387"/>
      <c r="E20" s="101"/>
    </row>
    <row r="21" spans="1:5" s="388" customFormat="1" ht="16.8">
      <c r="A21" s="389">
        <v>2</v>
      </c>
      <c r="B21" s="390"/>
      <c r="C21" s="87"/>
      <c r="D21" s="391"/>
      <c r="E21" s="87"/>
    </row>
    <row r="22" spans="1:5" s="17" customFormat="1" ht="16.8">
      <c r="A22" s="389">
        <v>3</v>
      </c>
      <c r="B22" s="390"/>
      <c r="C22" s="87"/>
      <c r="D22" s="391"/>
      <c r="E22" s="87"/>
    </row>
    <row r="23" spans="1:5" s="17" customFormat="1" ht="16.8">
      <c r="A23" s="392" t="s">
        <v>290</v>
      </c>
      <c r="B23" s="553"/>
      <c r="C23" s="394"/>
      <c r="D23" s="554"/>
      <c r="E23" s="394"/>
    </row>
    <row r="24" spans="1:5" ht="6" customHeight="1">
      <c r="A24" s="397"/>
      <c r="B24" s="380"/>
      <c r="C24" s="397"/>
      <c r="D24" s="380"/>
      <c r="E24" s="380"/>
    </row>
    <row r="25" spans="1:5" ht="19.2" customHeight="1">
      <c r="A25" s="717" t="s">
        <v>189</v>
      </c>
      <c r="B25" s="717"/>
      <c r="C25" s="812" t="s">
        <v>286</v>
      </c>
      <c r="D25" s="812"/>
      <c r="E25" s="812"/>
    </row>
    <row r="26" spans="1:5" s="323" customFormat="1" ht="17.399999999999999">
      <c r="A26" s="752" t="s">
        <v>276</v>
      </c>
      <c r="B26" s="752"/>
      <c r="C26" s="717" t="s">
        <v>262</v>
      </c>
      <c r="D26" s="717"/>
      <c r="E26" s="717"/>
    </row>
    <row r="27" spans="1:5" s="323" customFormat="1" ht="17.399999999999999">
      <c r="A27" s="752" t="s">
        <v>192</v>
      </c>
      <c r="B27" s="752"/>
      <c r="C27" s="717" t="s">
        <v>190</v>
      </c>
      <c r="D27" s="717"/>
      <c r="E27" s="717"/>
    </row>
    <row r="28" spans="1:5" s="323" customFormat="1" ht="17.399999999999999">
      <c r="A28" s="752"/>
      <c r="B28" s="752"/>
      <c r="C28" s="322"/>
      <c r="D28" s="66"/>
      <c r="E28" s="66"/>
    </row>
    <row r="29" spans="1:5" s="323" customFormat="1" ht="17.399999999999999">
      <c r="A29" s="105"/>
      <c r="B29" s="82"/>
      <c r="C29" s="325"/>
      <c r="D29" s="66"/>
      <c r="E29" s="66"/>
    </row>
    <row r="30" spans="1:5" s="323" customFormat="1" ht="17.399999999999999">
      <c r="A30" s="105"/>
      <c r="B30" s="82"/>
      <c r="C30" s="324"/>
      <c r="D30" s="66"/>
      <c r="E30" s="66"/>
    </row>
    <row r="31" spans="1:5" s="323" customFormat="1" ht="17.399999999999999">
      <c r="A31" s="105"/>
      <c r="B31" s="82"/>
      <c r="C31" s="325"/>
      <c r="D31" s="66"/>
      <c r="E31" s="66"/>
    </row>
    <row r="32" spans="1:5" s="323" customFormat="1" ht="17.399999999999999">
      <c r="A32" s="105"/>
      <c r="B32" s="82"/>
      <c r="C32" s="325"/>
      <c r="D32" s="66"/>
      <c r="E32" s="66"/>
    </row>
    <row r="33" spans="1:5" s="323" customFormat="1" ht="17.399999999999999">
      <c r="A33" s="105"/>
      <c r="B33" s="82"/>
      <c r="C33" s="325"/>
      <c r="D33" s="66"/>
      <c r="E33" s="66"/>
    </row>
    <row r="34" spans="1:5" s="323" customFormat="1" ht="17.399999999999999">
      <c r="A34" s="105"/>
      <c r="B34" s="82"/>
      <c r="C34" s="326"/>
      <c r="D34" s="66"/>
      <c r="E34" s="66"/>
    </row>
    <row r="35" spans="1:5">
      <c r="A35" s="397"/>
      <c r="B35" s="380"/>
      <c r="C35" s="397"/>
      <c r="D35" s="380"/>
      <c r="E35" s="380"/>
    </row>
    <row r="36" spans="1:5">
      <c r="A36" s="397"/>
      <c r="B36" s="380"/>
      <c r="C36" s="397"/>
      <c r="D36" s="380"/>
      <c r="E36" s="380"/>
    </row>
    <row r="37" spans="1:5">
      <c r="A37" s="397"/>
      <c r="B37" s="380"/>
      <c r="C37" s="397"/>
      <c r="D37" s="380"/>
      <c r="E37" s="380"/>
    </row>
    <row r="38" spans="1:5">
      <c r="A38" s="397"/>
      <c r="B38" s="380"/>
      <c r="C38" s="397"/>
      <c r="D38" s="380"/>
      <c r="E38" s="380"/>
    </row>
    <row r="39" spans="1:5">
      <c r="A39" s="397"/>
      <c r="B39" s="380"/>
      <c r="C39" s="397"/>
      <c r="D39" s="380"/>
      <c r="E39" s="380"/>
    </row>
    <row r="40" spans="1:5">
      <c r="A40" s="397"/>
      <c r="B40" s="380"/>
      <c r="C40" s="397"/>
      <c r="D40" s="380"/>
      <c r="E40" s="380"/>
    </row>
    <row r="41" spans="1:5">
      <c r="A41" s="397"/>
      <c r="B41" s="380"/>
      <c r="C41" s="397"/>
      <c r="D41" s="380"/>
      <c r="E41" s="380"/>
    </row>
    <row r="42" spans="1:5">
      <c r="A42" s="397"/>
      <c r="B42" s="380"/>
      <c r="C42" s="397"/>
      <c r="D42" s="380"/>
      <c r="E42" s="380"/>
    </row>
    <row r="43" spans="1:5">
      <c r="A43" s="397"/>
      <c r="B43" s="380"/>
      <c r="C43" s="397"/>
      <c r="D43" s="380"/>
      <c r="E43" s="380"/>
    </row>
    <row r="44" spans="1:5">
      <c r="A44" s="397"/>
      <c r="B44" s="380"/>
      <c r="C44" s="397"/>
      <c r="D44" s="380"/>
      <c r="E44" s="380"/>
    </row>
    <row r="45" spans="1:5">
      <c r="A45" s="397"/>
      <c r="B45" s="380"/>
      <c r="C45" s="397"/>
      <c r="D45" s="380"/>
      <c r="E45" s="380"/>
    </row>
    <row r="46" spans="1:5">
      <c r="A46" s="397"/>
      <c r="B46" s="380"/>
      <c r="C46" s="397"/>
      <c r="D46" s="380"/>
      <c r="E46" s="380"/>
    </row>
    <row r="47" spans="1:5">
      <c r="A47" s="397"/>
      <c r="B47" s="380"/>
      <c r="C47" s="397"/>
      <c r="D47" s="380"/>
      <c r="E47" s="380"/>
    </row>
    <row r="48" spans="1:5">
      <c r="A48" s="397"/>
      <c r="B48" s="380"/>
      <c r="C48" s="397"/>
      <c r="D48" s="380"/>
      <c r="E48" s="380"/>
    </row>
    <row r="49" spans="1:5">
      <c r="A49" s="397"/>
      <c r="B49" s="380"/>
      <c r="C49" s="397"/>
      <c r="D49" s="380"/>
      <c r="E49" s="380"/>
    </row>
    <row r="50" spans="1:5">
      <c r="A50" s="397"/>
      <c r="B50" s="380"/>
      <c r="C50" s="397"/>
      <c r="D50" s="380"/>
      <c r="E50" s="380"/>
    </row>
    <row r="51" spans="1:5">
      <c r="A51" s="397"/>
      <c r="B51" s="380"/>
      <c r="C51" s="397"/>
      <c r="D51" s="380"/>
      <c r="E51" s="380"/>
    </row>
    <row r="52" spans="1:5">
      <c r="A52" s="397"/>
      <c r="B52" s="380"/>
      <c r="C52" s="397"/>
      <c r="D52" s="380"/>
      <c r="E52" s="380"/>
    </row>
    <row r="53" spans="1:5">
      <c r="A53" s="397"/>
      <c r="B53" s="380"/>
      <c r="C53" s="397"/>
      <c r="D53" s="380"/>
      <c r="E53" s="380"/>
    </row>
    <row r="54" spans="1:5">
      <c r="A54" s="397"/>
      <c r="B54" s="380"/>
      <c r="C54" s="397"/>
      <c r="D54" s="380"/>
      <c r="E54" s="380"/>
    </row>
    <row r="55" spans="1:5">
      <c r="A55" s="397"/>
      <c r="B55" s="380"/>
      <c r="C55" s="397"/>
      <c r="D55" s="380"/>
      <c r="E55" s="380"/>
    </row>
    <row r="56" spans="1:5">
      <c r="A56" s="397"/>
      <c r="B56" s="380"/>
      <c r="C56" s="397"/>
      <c r="D56" s="380"/>
      <c r="E56" s="380"/>
    </row>
    <row r="57" spans="1:5">
      <c r="A57" s="397"/>
      <c r="B57" s="380"/>
      <c r="C57" s="397"/>
      <c r="D57" s="380"/>
      <c r="E57" s="380"/>
    </row>
    <row r="58" spans="1:5">
      <c r="A58" s="397"/>
      <c r="B58" s="380"/>
      <c r="C58" s="397"/>
      <c r="D58" s="380"/>
      <c r="E58" s="380"/>
    </row>
    <row r="59" spans="1:5">
      <c r="A59" s="397"/>
      <c r="B59" s="380"/>
      <c r="C59" s="397"/>
      <c r="D59" s="380"/>
      <c r="E59" s="380"/>
    </row>
    <row r="60" spans="1:5">
      <c r="A60" s="397"/>
      <c r="B60" s="380"/>
      <c r="C60" s="397"/>
      <c r="D60" s="380"/>
      <c r="E60" s="380"/>
    </row>
    <row r="61" spans="1:5">
      <c r="A61" s="397"/>
      <c r="B61" s="380"/>
      <c r="C61" s="397"/>
      <c r="D61" s="380"/>
      <c r="E61" s="380"/>
    </row>
    <row r="62" spans="1:5">
      <c r="A62" s="397"/>
      <c r="B62" s="380"/>
      <c r="C62" s="397"/>
      <c r="D62" s="380"/>
      <c r="E62" s="380"/>
    </row>
    <row r="63" spans="1:5">
      <c r="A63" s="397"/>
      <c r="B63" s="380"/>
      <c r="C63" s="397"/>
      <c r="D63" s="380"/>
      <c r="E63" s="380"/>
    </row>
    <row r="64" spans="1:5">
      <c r="A64" s="397"/>
      <c r="B64" s="380"/>
      <c r="C64" s="397"/>
      <c r="D64" s="380"/>
      <c r="E64" s="380"/>
    </row>
    <row r="65" spans="1:5">
      <c r="A65" s="397"/>
      <c r="B65" s="380"/>
      <c r="C65" s="397"/>
      <c r="D65" s="380"/>
      <c r="E65" s="380"/>
    </row>
    <row r="66" spans="1:5">
      <c r="A66" s="397"/>
      <c r="B66" s="380"/>
      <c r="C66" s="397"/>
      <c r="D66" s="380"/>
      <c r="E66" s="380"/>
    </row>
    <row r="67" spans="1:5">
      <c r="A67" s="397"/>
      <c r="B67" s="380"/>
      <c r="C67" s="397"/>
      <c r="D67" s="380"/>
      <c r="E67" s="380"/>
    </row>
    <row r="68" spans="1:5">
      <c r="A68" s="397"/>
      <c r="B68" s="380"/>
      <c r="C68" s="397"/>
      <c r="D68" s="380"/>
      <c r="E68" s="380"/>
    </row>
    <row r="69" spans="1:5">
      <c r="A69" s="397"/>
      <c r="B69" s="380"/>
      <c r="C69" s="397"/>
      <c r="D69" s="380"/>
      <c r="E69" s="380"/>
    </row>
    <row r="70" spans="1:5">
      <c r="A70" s="397"/>
      <c r="B70" s="380"/>
      <c r="C70" s="397"/>
      <c r="D70" s="380"/>
      <c r="E70" s="380"/>
    </row>
    <row r="71" spans="1:5">
      <c r="A71" s="397"/>
      <c r="B71" s="380"/>
      <c r="C71" s="397"/>
      <c r="D71" s="380"/>
      <c r="E71" s="380"/>
    </row>
    <row r="72" spans="1:5">
      <c r="A72" s="397"/>
      <c r="B72" s="380"/>
      <c r="C72" s="397"/>
      <c r="D72" s="380"/>
      <c r="E72" s="380"/>
    </row>
    <row r="73" spans="1:5">
      <c r="A73" s="397"/>
      <c r="B73" s="380"/>
      <c r="C73" s="397"/>
      <c r="D73" s="380"/>
      <c r="E73" s="380"/>
    </row>
    <row r="74" spans="1:5">
      <c r="A74" s="397"/>
      <c r="B74" s="380"/>
      <c r="C74" s="397"/>
      <c r="D74" s="380"/>
      <c r="E74" s="380"/>
    </row>
    <row r="75" spans="1:5">
      <c r="A75" s="397"/>
      <c r="B75" s="380"/>
      <c r="C75" s="397"/>
      <c r="D75" s="380"/>
      <c r="E75" s="380"/>
    </row>
    <row r="76" spans="1:5">
      <c r="A76" s="397"/>
      <c r="B76" s="380"/>
      <c r="C76" s="397"/>
      <c r="D76" s="380"/>
      <c r="E76" s="380"/>
    </row>
    <row r="77" spans="1:5">
      <c r="A77" s="397"/>
      <c r="B77" s="380"/>
      <c r="C77" s="397"/>
      <c r="D77" s="380"/>
      <c r="E77" s="380"/>
    </row>
    <row r="78" spans="1:5">
      <c r="A78" s="397"/>
      <c r="B78" s="380"/>
      <c r="C78" s="397"/>
      <c r="D78" s="380"/>
      <c r="E78" s="380"/>
    </row>
    <row r="79" spans="1:5">
      <c r="A79" s="397"/>
      <c r="B79" s="380"/>
      <c r="C79" s="397"/>
      <c r="D79" s="380"/>
      <c r="E79" s="380"/>
    </row>
    <row r="80" spans="1:5">
      <c r="A80" s="397"/>
      <c r="B80" s="380"/>
      <c r="C80" s="397"/>
      <c r="D80" s="380"/>
      <c r="E80" s="380"/>
    </row>
    <row r="81" spans="1:5">
      <c r="A81" s="397"/>
      <c r="B81" s="380"/>
      <c r="C81" s="397"/>
      <c r="D81" s="380"/>
      <c r="E81" s="380"/>
    </row>
    <row r="82" spans="1:5">
      <c r="A82" s="397"/>
      <c r="B82" s="380"/>
      <c r="C82" s="397"/>
      <c r="D82" s="380"/>
      <c r="E82" s="380"/>
    </row>
    <row r="83" spans="1:5">
      <c r="A83" s="397"/>
      <c r="B83" s="380"/>
      <c r="C83" s="397"/>
      <c r="D83" s="380"/>
      <c r="E83" s="380"/>
    </row>
    <row r="84" spans="1:5">
      <c r="A84" s="397"/>
      <c r="B84" s="380"/>
      <c r="C84" s="397"/>
      <c r="D84" s="380"/>
      <c r="E84" s="380"/>
    </row>
    <row r="85" spans="1:5">
      <c r="A85" s="397"/>
      <c r="B85" s="380"/>
      <c r="C85" s="397"/>
      <c r="D85" s="380"/>
      <c r="E85" s="380"/>
    </row>
    <row r="86" spans="1:5">
      <c r="A86" s="397"/>
      <c r="B86" s="380"/>
      <c r="C86" s="397"/>
      <c r="D86" s="380"/>
      <c r="E86" s="380"/>
    </row>
    <row r="87" spans="1:5">
      <c r="A87" s="397"/>
      <c r="B87" s="380"/>
      <c r="C87" s="397"/>
      <c r="D87" s="380"/>
      <c r="E87" s="380"/>
    </row>
    <row r="88" spans="1:5">
      <c r="A88" s="397"/>
      <c r="B88" s="380"/>
      <c r="C88" s="397"/>
      <c r="D88" s="380"/>
      <c r="E88" s="380"/>
    </row>
    <row r="89" spans="1:5">
      <c r="A89" s="397"/>
      <c r="B89" s="380"/>
      <c r="C89" s="397"/>
      <c r="D89" s="380"/>
      <c r="E89" s="380"/>
    </row>
    <row r="90" spans="1:5">
      <c r="A90" s="397"/>
      <c r="B90" s="380"/>
      <c r="C90" s="397"/>
      <c r="D90" s="380"/>
      <c r="E90" s="380"/>
    </row>
    <row r="91" spans="1:5">
      <c r="A91" s="397"/>
      <c r="B91" s="380"/>
      <c r="C91" s="397"/>
      <c r="D91" s="380"/>
      <c r="E91" s="380"/>
    </row>
    <row r="92" spans="1:5">
      <c r="A92" s="397"/>
      <c r="B92" s="380"/>
      <c r="C92" s="397"/>
      <c r="D92" s="380"/>
      <c r="E92" s="380"/>
    </row>
    <row r="93" spans="1:5">
      <c r="A93" s="397"/>
      <c r="B93" s="380"/>
      <c r="C93" s="397"/>
      <c r="D93" s="380"/>
      <c r="E93" s="380"/>
    </row>
    <row r="94" spans="1:5">
      <c r="A94" s="397"/>
      <c r="B94" s="380"/>
      <c r="C94" s="397"/>
      <c r="D94" s="380"/>
      <c r="E94" s="380"/>
    </row>
    <row r="95" spans="1:5">
      <c r="A95" s="397"/>
      <c r="B95" s="380"/>
      <c r="C95" s="397"/>
      <c r="D95" s="380"/>
      <c r="E95" s="380"/>
    </row>
    <row r="96" spans="1:5">
      <c r="A96" s="397"/>
      <c r="B96" s="380"/>
      <c r="C96" s="397"/>
      <c r="D96" s="380"/>
      <c r="E96" s="380"/>
    </row>
    <row r="97" spans="1:5">
      <c r="A97" s="397"/>
      <c r="B97" s="380"/>
      <c r="C97" s="397"/>
      <c r="D97" s="380"/>
      <c r="E97" s="380"/>
    </row>
    <row r="98" spans="1:5">
      <c r="A98" s="397"/>
      <c r="B98" s="380"/>
      <c r="C98" s="397"/>
      <c r="D98" s="380"/>
      <c r="E98" s="380"/>
    </row>
    <row r="99" spans="1:5">
      <c r="A99" s="397"/>
      <c r="B99" s="380"/>
      <c r="C99" s="397"/>
      <c r="D99" s="380"/>
      <c r="E99" s="380"/>
    </row>
    <row r="100" spans="1:5">
      <c r="A100" s="397"/>
      <c r="B100" s="380"/>
      <c r="C100" s="397"/>
      <c r="D100" s="380"/>
      <c r="E100" s="380"/>
    </row>
  </sheetData>
  <mergeCells count="16">
    <mergeCell ref="A28:B28"/>
    <mergeCell ref="A25:B25"/>
    <mergeCell ref="C25:E25"/>
    <mergeCell ref="A26:B26"/>
    <mergeCell ref="C26:E26"/>
    <mergeCell ref="A27:B27"/>
    <mergeCell ref="C27:E27"/>
    <mergeCell ref="A8:C8"/>
    <mergeCell ref="A4:E4"/>
    <mergeCell ref="A5:E5"/>
    <mergeCell ref="A6:E6"/>
    <mergeCell ref="A1:B1"/>
    <mergeCell ref="C1:E1"/>
    <mergeCell ref="A2:B2"/>
    <mergeCell ref="C2:E2"/>
    <mergeCell ref="C3:E3"/>
  </mergeCells>
  <phoneticPr fontId="27" type="noConversion"/>
  <printOptions horizontalCentered="1"/>
  <pageMargins left="0.25" right="0.25" top="0.7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1"/>
  <sheetViews>
    <sheetView view="pageBreakPreview" zoomScale="55" zoomScaleNormal="100" zoomScaleSheetLayoutView="55" workbookViewId="0">
      <selection activeCell="Q33" sqref="Q33"/>
    </sheetView>
  </sheetViews>
  <sheetFormatPr defaultColWidth="9.109375" defaultRowHeight="14.4"/>
  <cols>
    <col min="1" max="1" width="5.88671875" style="62" bestFit="1" customWidth="1"/>
    <col min="2" max="2" width="4.88671875" style="62" customWidth="1"/>
    <col min="3" max="16384" width="9.109375" style="62"/>
  </cols>
  <sheetData>
    <row r="2" spans="1:11" ht="16.5" customHeight="1">
      <c r="A2" s="694" t="s">
        <v>178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</row>
    <row r="16" spans="1:11" ht="22.5" customHeight="1"/>
    <row r="20" spans="1:11" ht="18.75" customHeight="1">
      <c r="A20" s="695" t="str">
        <f>'[1]BIEU 1. DT DAN SO'!A16</f>
        <v>TRƯỞNG CÔNG AN</v>
      </c>
      <c r="B20" s="695"/>
      <c r="C20" s="695"/>
      <c r="D20" s="695"/>
      <c r="E20" s="695"/>
      <c r="F20" s="695"/>
      <c r="G20" s="695"/>
      <c r="H20" s="695"/>
      <c r="I20" s="695"/>
      <c r="J20" s="695"/>
      <c r="K20" s="695"/>
    </row>
    <row r="21" spans="1:11" ht="16.5" customHeight="1"/>
    <row r="22" spans="1:11" ht="16.5" customHeight="1"/>
    <row r="23" spans="1:11" ht="16.5" customHeight="1"/>
    <row r="24" spans="1:11" ht="16.5" customHeight="1">
      <c r="A24" s="63" t="s">
        <v>180</v>
      </c>
      <c r="B24" s="696" t="s">
        <v>181</v>
      </c>
      <c r="C24" s="696"/>
      <c r="D24" s="696"/>
      <c r="E24" s="696"/>
      <c r="F24" s="696"/>
      <c r="G24" s="696"/>
      <c r="H24" s="696"/>
      <c r="I24" s="696"/>
      <c r="J24" s="696"/>
      <c r="K24" s="696"/>
    </row>
    <row r="25" spans="1:11" ht="32.25" customHeight="1">
      <c r="A25" s="64">
        <v>1</v>
      </c>
      <c r="B25" s="697" t="str">
        <f>'[1]BIEU 1. DT DAN SO'!A4</f>
        <v>BIỂU 1: TỔNG HỢP DIỆN TÍCH TỰ NHIÊN, QUY MÔ DÂN SỐ KHU VỰC DỰ KIẾN THÀNH LẬP PHƯỜNG 
THUỘC THÀNH PHỐ LẠNG SƠN MỞ RỘNG NĂM 2023</v>
      </c>
      <c r="C25" s="697"/>
      <c r="D25" s="697"/>
      <c r="E25" s="697"/>
      <c r="F25" s="697"/>
      <c r="G25" s="697"/>
      <c r="H25" s="697"/>
      <c r="I25" s="697"/>
      <c r="J25" s="697"/>
      <c r="K25" s="697"/>
    </row>
    <row r="41" ht="15.75" customHeight="1"/>
    <row r="51" spans="1:11" ht="15.6">
      <c r="A51" s="698" t="s">
        <v>182</v>
      </c>
      <c r="B51" s="698"/>
      <c r="C51" s="698"/>
      <c r="D51" s="698"/>
      <c r="E51" s="698"/>
      <c r="F51" s="698"/>
      <c r="G51" s="698"/>
      <c r="H51" s="698"/>
      <c r="I51" s="698"/>
      <c r="J51" s="698"/>
      <c r="K51" s="698"/>
    </row>
  </sheetData>
  <mergeCells count="5">
    <mergeCell ref="A51:K51"/>
    <mergeCell ref="B24:K24"/>
    <mergeCell ref="B25:K25"/>
    <mergeCell ref="A20:K20"/>
    <mergeCell ref="A2:K2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36"/>
  <sheetViews>
    <sheetView zoomScaleNormal="100" zoomScaleSheetLayoutView="115" workbookViewId="0">
      <selection activeCell="J24" sqref="J24"/>
    </sheetView>
  </sheetViews>
  <sheetFormatPr defaultColWidth="12.88671875" defaultRowHeight="17.399999999999999"/>
  <cols>
    <col min="1" max="1" width="6.5546875" style="413" bestFit="1" customWidth="1"/>
    <col min="2" max="2" width="43.33203125" style="433" customWidth="1"/>
    <col min="3" max="3" width="14.33203125" style="434" customWidth="1"/>
    <col min="4" max="4" width="21.5546875" style="413" customWidth="1"/>
    <col min="5" max="5" width="17.6640625" style="413" customWidth="1"/>
    <col min="6" max="6" width="11" style="435" bestFit="1" customWidth="1"/>
    <col min="7" max="7" width="16.33203125" style="436" bestFit="1" customWidth="1"/>
    <col min="8" max="8" width="7.5546875" style="400" customWidth="1"/>
    <col min="9" max="9" width="7.33203125" style="400" customWidth="1"/>
    <col min="10" max="10" width="7" style="400" customWidth="1"/>
    <col min="11" max="11" width="7.33203125" style="400" customWidth="1"/>
    <col min="12" max="12" width="6.33203125" style="400" customWidth="1"/>
    <col min="13" max="13" width="7.33203125" style="400" customWidth="1"/>
    <col min="14" max="14" width="6.5546875" style="400" customWidth="1"/>
    <col min="15" max="15" width="7.5546875" style="400" customWidth="1"/>
    <col min="16" max="16" width="7.33203125" style="400" customWidth="1"/>
    <col min="17" max="17" width="8.109375" style="400" customWidth="1"/>
    <col min="18" max="38" width="11.5546875" style="400" customWidth="1"/>
    <col min="39" max="227" width="9.109375" style="400" customWidth="1"/>
    <col min="228" max="228" width="7.6640625" style="400" customWidth="1"/>
    <col min="229" max="229" width="36.5546875" style="400" bestFit="1" customWidth="1"/>
    <col min="230" max="230" width="19.88671875" style="400" customWidth="1"/>
    <col min="231" max="231" width="18.33203125" style="400" customWidth="1"/>
    <col min="232" max="232" width="8.88671875" style="400" bestFit="1" customWidth="1"/>
    <col min="233" max="234" width="10.109375" style="400" bestFit="1" customWidth="1"/>
    <col min="235" max="235" width="8.88671875" style="400" bestFit="1" customWidth="1"/>
    <col min="236" max="237" width="10.109375" style="400" bestFit="1" customWidth="1"/>
    <col min="238" max="238" width="8.88671875" style="400" bestFit="1" customWidth="1"/>
    <col min="239" max="239" width="10.109375" style="400" bestFit="1" customWidth="1"/>
    <col min="240" max="242" width="8.88671875" style="400" bestFit="1" customWidth="1"/>
    <col min="243" max="243" width="9" style="400" customWidth="1"/>
    <col min="244" max="244" width="12.88671875" style="400"/>
    <col min="245" max="245" width="5.109375" style="400" bestFit="1" customWidth="1"/>
    <col min="246" max="246" width="47.5546875" style="400" bestFit="1" customWidth="1"/>
    <col min="247" max="247" width="12.6640625" style="400" customWidth="1"/>
    <col min="248" max="249" width="22.33203125" style="400" customWidth="1"/>
    <col min="250" max="250" width="11.6640625" style="400" customWidth="1"/>
    <col min="251" max="251" width="16.33203125" style="400" customWidth="1"/>
    <col min="252" max="252" width="19.5546875" style="400" customWidth="1"/>
    <col min="253" max="253" width="11.5546875" style="400" bestFit="1" customWidth="1"/>
    <col min="254" max="254" width="6.33203125" style="400" customWidth="1"/>
    <col min="255" max="255" width="6.88671875" style="400" customWidth="1"/>
    <col min="256" max="256" width="7" style="400" customWidth="1"/>
    <col min="257" max="257" width="6.109375" style="400" customWidth="1"/>
    <col min="258" max="258" width="8" style="400" customWidth="1"/>
    <col min="259" max="261" width="7.5546875" style="400" customWidth="1"/>
    <col min="262" max="263" width="7.33203125" style="400" customWidth="1"/>
    <col min="264" max="264" width="7.5546875" style="400" customWidth="1"/>
    <col min="265" max="265" width="7.33203125" style="400" customWidth="1"/>
    <col min="266" max="266" width="7" style="400" customWidth="1"/>
    <col min="267" max="267" width="7.33203125" style="400" customWidth="1"/>
    <col min="268" max="268" width="6.33203125" style="400" customWidth="1"/>
    <col min="269" max="269" width="7.33203125" style="400" customWidth="1"/>
    <col min="270" max="270" width="6.5546875" style="400" customWidth="1"/>
    <col min="271" max="271" width="7.5546875" style="400" customWidth="1"/>
    <col min="272" max="272" width="7.33203125" style="400" customWidth="1"/>
    <col min="273" max="273" width="8.109375" style="400" customWidth="1"/>
    <col min="274" max="294" width="11.5546875" style="400" customWidth="1"/>
    <col min="295" max="483" width="9.109375" style="400" customWidth="1"/>
    <col min="484" max="484" width="7.6640625" style="400" customWidth="1"/>
    <col min="485" max="485" width="36.5546875" style="400" bestFit="1" customWidth="1"/>
    <col min="486" max="486" width="19.88671875" style="400" customWidth="1"/>
    <col min="487" max="487" width="18.33203125" style="400" customWidth="1"/>
    <col min="488" max="488" width="8.88671875" style="400" bestFit="1" customWidth="1"/>
    <col min="489" max="490" width="10.109375" style="400" bestFit="1" customWidth="1"/>
    <col min="491" max="491" width="8.88671875" style="400" bestFit="1" customWidth="1"/>
    <col min="492" max="493" width="10.109375" style="400" bestFit="1" customWidth="1"/>
    <col min="494" max="494" width="8.88671875" style="400" bestFit="1" customWidth="1"/>
    <col min="495" max="495" width="10.109375" style="400" bestFit="1" customWidth="1"/>
    <col min="496" max="498" width="8.88671875" style="400" bestFit="1" customWidth="1"/>
    <col min="499" max="499" width="9" style="400" customWidth="1"/>
    <col min="500" max="500" width="12.88671875" style="400"/>
    <col min="501" max="501" width="5.109375" style="400" bestFit="1" customWidth="1"/>
    <col min="502" max="502" width="47.5546875" style="400" bestFit="1" customWidth="1"/>
    <col min="503" max="503" width="12.6640625" style="400" customWidth="1"/>
    <col min="504" max="505" width="22.33203125" style="400" customWidth="1"/>
    <col min="506" max="506" width="11.6640625" style="400" customWidth="1"/>
    <col min="507" max="507" width="16.33203125" style="400" customWidth="1"/>
    <col min="508" max="508" width="19.5546875" style="400" customWidth="1"/>
    <col min="509" max="509" width="11.5546875" style="400" bestFit="1" customWidth="1"/>
    <col min="510" max="510" width="6.33203125" style="400" customWidth="1"/>
    <col min="511" max="511" width="6.88671875" style="400" customWidth="1"/>
    <col min="512" max="512" width="7" style="400" customWidth="1"/>
    <col min="513" max="513" width="6.109375" style="400" customWidth="1"/>
    <col min="514" max="514" width="8" style="400" customWidth="1"/>
    <col min="515" max="517" width="7.5546875" style="400" customWidth="1"/>
    <col min="518" max="519" width="7.33203125" style="400" customWidth="1"/>
    <col min="520" max="520" width="7.5546875" style="400" customWidth="1"/>
    <col min="521" max="521" width="7.33203125" style="400" customWidth="1"/>
    <col min="522" max="522" width="7" style="400" customWidth="1"/>
    <col min="523" max="523" width="7.33203125" style="400" customWidth="1"/>
    <col min="524" max="524" width="6.33203125" style="400" customWidth="1"/>
    <col min="525" max="525" width="7.33203125" style="400" customWidth="1"/>
    <col min="526" max="526" width="6.5546875" style="400" customWidth="1"/>
    <col min="527" max="527" width="7.5546875" style="400" customWidth="1"/>
    <col min="528" max="528" width="7.33203125" style="400" customWidth="1"/>
    <col min="529" max="529" width="8.109375" style="400" customWidth="1"/>
    <col min="530" max="550" width="11.5546875" style="400" customWidth="1"/>
    <col min="551" max="739" width="9.109375" style="400" customWidth="1"/>
    <col min="740" max="740" width="7.6640625" style="400" customWidth="1"/>
    <col min="741" max="741" width="36.5546875" style="400" bestFit="1" customWidth="1"/>
    <col min="742" max="742" width="19.88671875" style="400" customWidth="1"/>
    <col min="743" max="743" width="18.33203125" style="400" customWidth="1"/>
    <col min="744" max="744" width="8.88671875" style="400" bestFit="1" customWidth="1"/>
    <col min="745" max="746" width="10.109375" style="400" bestFit="1" customWidth="1"/>
    <col min="747" max="747" width="8.88671875" style="400" bestFit="1" customWidth="1"/>
    <col min="748" max="749" width="10.109375" style="400" bestFit="1" customWidth="1"/>
    <col min="750" max="750" width="8.88671875" style="400" bestFit="1" customWidth="1"/>
    <col min="751" max="751" width="10.109375" style="400" bestFit="1" customWidth="1"/>
    <col min="752" max="754" width="8.88671875" style="400" bestFit="1" customWidth="1"/>
    <col min="755" max="755" width="9" style="400" customWidth="1"/>
    <col min="756" max="756" width="12.88671875" style="400"/>
    <col min="757" max="757" width="5.109375" style="400" bestFit="1" customWidth="1"/>
    <col min="758" max="758" width="47.5546875" style="400" bestFit="1" customWidth="1"/>
    <col min="759" max="759" width="12.6640625" style="400" customWidth="1"/>
    <col min="760" max="761" width="22.33203125" style="400" customWidth="1"/>
    <col min="762" max="762" width="11.6640625" style="400" customWidth="1"/>
    <col min="763" max="763" width="16.33203125" style="400" customWidth="1"/>
    <col min="764" max="764" width="19.5546875" style="400" customWidth="1"/>
    <col min="765" max="765" width="11.5546875" style="400" bestFit="1" customWidth="1"/>
    <col min="766" max="766" width="6.33203125" style="400" customWidth="1"/>
    <col min="767" max="767" width="6.88671875" style="400" customWidth="1"/>
    <col min="768" max="768" width="7" style="400" customWidth="1"/>
    <col min="769" max="769" width="6.109375" style="400" customWidth="1"/>
    <col min="770" max="770" width="8" style="400" customWidth="1"/>
    <col min="771" max="773" width="7.5546875" style="400" customWidth="1"/>
    <col min="774" max="775" width="7.33203125" style="400" customWidth="1"/>
    <col min="776" max="776" width="7.5546875" style="400" customWidth="1"/>
    <col min="777" max="777" width="7.33203125" style="400" customWidth="1"/>
    <col min="778" max="778" width="7" style="400" customWidth="1"/>
    <col min="779" max="779" width="7.33203125" style="400" customWidth="1"/>
    <col min="780" max="780" width="6.33203125" style="400" customWidth="1"/>
    <col min="781" max="781" width="7.33203125" style="400" customWidth="1"/>
    <col min="782" max="782" width="6.5546875" style="400" customWidth="1"/>
    <col min="783" max="783" width="7.5546875" style="400" customWidth="1"/>
    <col min="784" max="784" width="7.33203125" style="400" customWidth="1"/>
    <col min="785" max="785" width="8.109375" style="400" customWidth="1"/>
    <col min="786" max="806" width="11.5546875" style="400" customWidth="1"/>
    <col min="807" max="995" width="9.109375" style="400" customWidth="1"/>
    <col min="996" max="996" width="7.6640625" style="400" customWidth="1"/>
    <col min="997" max="997" width="36.5546875" style="400" bestFit="1" customWidth="1"/>
    <col min="998" max="998" width="19.88671875" style="400" customWidth="1"/>
    <col min="999" max="999" width="18.33203125" style="400" customWidth="1"/>
    <col min="1000" max="1000" width="8.88671875" style="400" bestFit="1" customWidth="1"/>
    <col min="1001" max="1002" width="10.109375" style="400" bestFit="1" customWidth="1"/>
    <col min="1003" max="1003" width="8.88671875" style="400" bestFit="1" customWidth="1"/>
    <col min="1004" max="1005" width="10.109375" style="400" bestFit="1" customWidth="1"/>
    <col min="1006" max="1006" width="8.88671875" style="400" bestFit="1" customWidth="1"/>
    <col min="1007" max="1007" width="10.109375" style="400" bestFit="1" customWidth="1"/>
    <col min="1008" max="1010" width="8.88671875" style="400" bestFit="1" customWidth="1"/>
    <col min="1011" max="1011" width="9" style="400" customWidth="1"/>
    <col min="1012" max="1012" width="12.88671875" style="400"/>
    <col min="1013" max="1013" width="5.109375" style="400" bestFit="1" customWidth="1"/>
    <col min="1014" max="1014" width="47.5546875" style="400" bestFit="1" customWidth="1"/>
    <col min="1015" max="1015" width="12.6640625" style="400" customWidth="1"/>
    <col min="1016" max="1017" width="22.33203125" style="400" customWidth="1"/>
    <col min="1018" max="1018" width="11.6640625" style="400" customWidth="1"/>
    <col min="1019" max="1019" width="16.33203125" style="400" customWidth="1"/>
    <col min="1020" max="1020" width="19.5546875" style="400" customWidth="1"/>
    <col min="1021" max="1021" width="11.5546875" style="400" bestFit="1" customWidth="1"/>
    <col min="1022" max="1022" width="6.33203125" style="400" customWidth="1"/>
    <col min="1023" max="1023" width="6.88671875" style="400" customWidth="1"/>
    <col min="1024" max="1024" width="7" style="400" customWidth="1"/>
    <col min="1025" max="1025" width="6.109375" style="400" customWidth="1"/>
    <col min="1026" max="1026" width="8" style="400" customWidth="1"/>
    <col min="1027" max="1029" width="7.5546875" style="400" customWidth="1"/>
    <col min="1030" max="1031" width="7.33203125" style="400" customWidth="1"/>
    <col min="1032" max="1032" width="7.5546875" style="400" customWidth="1"/>
    <col min="1033" max="1033" width="7.33203125" style="400" customWidth="1"/>
    <col min="1034" max="1034" width="7" style="400" customWidth="1"/>
    <col min="1035" max="1035" width="7.33203125" style="400" customWidth="1"/>
    <col min="1036" max="1036" width="6.33203125" style="400" customWidth="1"/>
    <col min="1037" max="1037" width="7.33203125" style="400" customWidth="1"/>
    <col min="1038" max="1038" width="6.5546875" style="400" customWidth="1"/>
    <col min="1039" max="1039" width="7.5546875" style="400" customWidth="1"/>
    <col min="1040" max="1040" width="7.33203125" style="400" customWidth="1"/>
    <col min="1041" max="1041" width="8.109375" style="400" customWidth="1"/>
    <col min="1042" max="1062" width="11.5546875" style="400" customWidth="1"/>
    <col min="1063" max="1251" width="9.109375" style="400" customWidth="1"/>
    <col min="1252" max="1252" width="7.6640625" style="400" customWidth="1"/>
    <col min="1253" max="1253" width="36.5546875" style="400" bestFit="1" customWidth="1"/>
    <col min="1254" max="1254" width="19.88671875" style="400" customWidth="1"/>
    <col min="1255" max="1255" width="18.33203125" style="400" customWidth="1"/>
    <col min="1256" max="1256" width="8.88671875" style="400" bestFit="1" customWidth="1"/>
    <col min="1257" max="1258" width="10.109375" style="400" bestFit="1" customWidth="1"/>
    <col min="1259" max="1259" width="8.88671875" style="400" bestFit="1" customWidth="1"/>
    <col min="1260" max="1261" width="10.109375" style="400" bestFit="1" customWidth="1"/>
    <col min="1262" max="1262" width="8.88671875" style="400" bestFit="1" customWidth="1"/>
    <col min="1263" max="1263" width="10.109375" style="400" bestFit="1" customWidth="1"/>
    <col min="1264" max="1266" width="8.88671875" style="400" bestFit="1" customWidth="1"/>
    <col min="1267" max="1267" width="9" style="400" customWidth="1"/>
    <col min="1268" max="1268" width="12.88671875" style="400"/>
    <col min="1269" max="1269" width="5.109375" style="400" bestFit="1" customWidth="1"/>
    <col min="1270" max="1270" width="47.5546875" style="400" bestFit="1" customWidth="1"/>
    <col min="1271" max="1271" width="12.6640625" style="400" customWidth="1"/>
    <col min="1272" max="1273" width="22.33203125" style="400" customWidth="1"/>
    <col min="1274" max="1274" width="11.6640625" style="400" customWidth="1"/>
    <col min="1275" max="1275" width="16.33203125" style="400" customWidth="1"/>
    <col min="1276" max="1276" width="19.5546875" style="400" customWidth="1"/>
    <col min="1277" max="1277" width="11.5546875" style="400" bestFit="1" customWidth="1"/>
    <col min="1278" max="1278" width="6.33203125" style="400" customWidth="1"/>
    <col min="1279" max="1279" width="6.88671875" style="400" customWidth="1"/>
    <col min="1280" max="1280" width="7" style="400" customWidth="1"/>
    <col min="1281" max="1281" width="6.109375" style="400" customWidth="1"/>
    <col min="1282" max="1282" width="8" style="400" customWidth="1"/>
    <col min="1283" max="1285" width="7.5546875" style="400" customWidth="1"/>
    <col min="1286" max="1287" width="7.33203125" style="400" customWidth="1"/>
    <col min="1288" max="1288" width="7.5546875" style="400" customWidth="1"/>
    <col min="1289" max="1289" width="7.33203125" style="400" customWidth="1"/>
    <col min="1290" max="1290" width="7" style="400" customWidth="1"/>
    <col min="1291" max="1291" width="7.33203125" style="400" customWidth="1"/>
    <col min="1292" max="1292" width="6.33203125" style="400" customWidth="1"/>
    <col min="1293" max="1293" width="7.33203125" style="400" customWidth="1"/>
    <col min="1294" max="1294" width="6.5546875" style="400" customWidth="1"/>
    <col min="1295" max="1295" width="7.5546875" style="400" customWidth="1"/>
    <col min="1296" max="1296" width="7.33203125" style="400" customWidth="1"/>
    <col min="1297" max="1297" width="8.109375" style="400" customWidth="1"/>
    <col min="1298" max="1318" width="11.5546875" style="400" customWidth="1"/>
    <col min="1319" max="1507" width="9.109375" style="400" customWidth="1"/>
    <col min="1508" max="1508" width="7.6640625" style="400" customWidth="1"/>
    <col min="1509" max="1509" width="36.5546875" style="400" bestFit="1" customWidth="1"/>
    <col min="1510" max="1510" width="19.88671875" style="400" customWidth="1"/>
    <col min="1511" max="1511" width="18.33203125" style="400" customWidth="1"/>
    <col min="1512" max="1512" width="8.88671875" style="400" bestFit="1" customWidth="1"/>
    <col min="1513" max="1514" width="10.109375" style="400" bestFit="1" customWidth="1"/>
    <col min="1515" max="1515" width="8.88671875" style="400" bestFit="1" customWidth="1"/>
    <col min="1516" max="1517" width="10.109375" style="400" bestFit="1" customWidth="1"/>
    <col min="1518" max="1518" width="8.88671875" style="400" bestFit="1" customWidth="1"/>
    <col min="1519" max="1519" width="10.109375" style="400" bestFit="1" customWidth="1"/>
    <col min="1520" max="1522" width="8.88671875" style="400" bestFit="1" customWidth="1"/>
    <col min="1523" max="1523" width="9" style="400" customWidth="1"/>
    <col min="1524" max="1524" width="12.88671875" style="400"/>
    <col min="1525" max="1525" width="5.109375" style="400" bestFit="1" customWidth="1"/>
    <col min="1526" max="1526" width="47.5546875" style="400" bestFit="1" customWidth="1"/>
    <col min="1527" max="1527" width="12.6640625" style="400" customWidth="1"/>
    <col min="1528" max="1529" width="22.33203125" style="400" customWidth="1"/>
    <col min="1530" max="1530" width="11.6640625" style="400" customWidth="1"/>
    <col min="1531" max="1531" width="16.33203125" style="400" customWidth="1"/>
    <col min="1532" max="1532" width="19.5546875" style="400" customWidth="1"/>
    <col min="1533" max="1533" width="11.5546875" style="400" bestFit="1" customWidth="1"/>
    <col min="1534" max="1534" width="6.33203125" style="400" customWidth="1"/>
    <col min="1535" max="1535" width="6.88671875" style="400" customWidth="1"/>
    <col min="1536" max="1536" width="7" style="400" customWidth="1"/>
    <col min="1537" max="1537" width="6.109375" style="400" customWidth="1"/>
    <col min="1538" max="1538" width="8" style="400" customWidth="1"/>
    <col min="1539" max="1541" width="7.5546875" style="400" customWidth="1"/>
    <col min="1542" max="1543" width="7.33203125" style="400" customWidth="1"/>
    <col min="1544" max="1544" width="7.5546875" style="400" customWidth="1"/>
    <col min="1545" max="1545" width="7.33203125" style="400" customWidth="1"/>
    <col min="1546" max="1546" width="7" style="400" customWidth="1"/>
    <col min="1547" max="1547" width="7.33203125" style="400" customWidth="1"/>
    <col min="1548" max="1548" width="6.33203125" style="400" customWidth="1"/>
    <col min="1549" max="1549" width="7.33203125" style="400" customWidth="1"/>
    <col min="1550" max="1550" width="6.5546875" style="400" customWidth="1"/>
    <col min="1551" max="1551" width="7.5546875" style="400" customWidth="1"/>
    <col min="1552" max="1552" width="7.33203125" style="400" customWidth="1"/>
    <col min="1553" max="1553" width="8.109375" style="400" customWidth="1"/>
    <col min="1554" max="1574" width="11.5546875" style="400" customWidth="1"/>
    <col min="1575" max="1763" width="9.109375" style="400" customWidth="1"/>
    <col min="1764" max="1764" width="7.6640625" style="400" customWidth="1"/>
    <col min="1765" max="1765" width="36.5546875" style="400" bestFit="1" customWidth="1"/>
    <col min="1766" max="1766" width="19.88671875" style="400" customWidth="1"/>
    <col min="1767" max="1767" width="18.33203125" style="400" customWidth="1"/>
    <col min="1768" max="1768" width="8.88671875" style="400" bestFit="1" customWidth="1"/>
    <col min="1769" max="1770" width="10.109375" style="400" bestFit="1" customWidth="1"/>
    <col min="1771" max="1771" width="8.88671875" style="400" bestFit="1" customWidth="1"/>
    <col min="1772" max="1773" width="10.109375" style="400" bestFit="1" customWidth="1"/>
    <col min="1774" max="1774" width="8.88671875" style="400" bestFit="1" customWidth="1"/>
    <col min="1775" max="1775" width="10.109375" style="400" bestFit="1" customWidth="1"/>
    <col min="1776" max="1778" width="8.88671875" style="400" bestFit="1" customWidth="1"/>
    <col min="1779" max="1779" width="9" style="400" customWidth="1"/>
    <col min="1780" max="1780" width="12.88671875" style="400"/>
    <col min="1781" max="1781" width="5.109375" style="400" bestFit="1" customWidth="1"/>
    <col min="1782" max="1782" width="47.5546875" style="400" bestFit="1" customWidth="1"/>
    <col min="1783" max="1783" width="12.6640625" style="400" customWidth="1"/>
    <col min="1784" max="1785" width="22.33203125" style="400" customWidth="1"/>
    <col min="1786" max="1786" width="11.6640625" style="400" customWidth="1"/>
    <col min="1787" max="1787" width="16.33203125" style="400" customWidth="1"/>
    <col min="1788" max="1788" width="19.5546875" style="400" customWidth="1"/>
    <col min="1789" max="1789" width="11.5546875" style="400" bestFit="1" customWidth="1"/>
    <col min="1790" max="1790" width="6.33203125" style="400" customWidth="1"/>
    <col min="1791" max="1791" width="6.88671875" style="400" customWidth="1"/>
    <col min="1792" max="1792" width="7" style="400" customWidth="1"/>
    <col min="1793" max="1793" width="6.109375" style="400" customWidth="1"/>
    <col min="1794" max="1794" width="8" style="400" customWidth="1"/>
    <col min="1795" max="1797" width="7.5546875" style="400" customWidth="1"/>
    <col min="1798" max="1799" width="7.33203125" style="400" customWidth="1"/>
    <col min="1800" max="1800" width="7.5546875" style="400" customWidth="1"/>
    <col min="1801" max="1801" width="7.33203125" style="400" customWidth="1"/>
    <col min="1802" max="1802" width="7" style="400" customWidth="1"/>
    <col min="1803" max="1803" width="7.33203125" style="400" customWidth="1"/>
    <col min="1804" max="1804" width="6.33203125" style="400" customWidth="1"/>
    <col min="1805" max="1805" width="7.33203125" style="400" customWidth="1"/>
    <col min="1806" max="1806" width="6.5546875" style="400" customWidth="1"/>
    <col min="1807" max="1807" width="7.5546875" style="400" customWidth="1"/>
    <col min="1808" max="1808" width="7.33203125" style="400" customWidth="1"/>
    <col min="1809" max="1809" width="8.109375" style="400" customWidth="1"/>
    <col min="1810" max="1830" width="11.5546875" style="400" customWidth="1"/>
    <col min="1831" max="2019" width="9.109375" style="400" customWidth="1"/>
    <col min="2020" max="2020" width="7.6640625" style="400" customWidth="1"/>
    <col min="2021" max="2021" width="36.5546875" style="400" bestFit="1" customWidth="1"/>
    <col min="2022" max="2022" width="19.88671875" style="400" customWidth="1"/>
    <col min="2023" max="2023" width="18.33203125" style="400" customWidth="1"/>
    <col min="2024" max="2024" width="8.88671875" style="400" bestFit="1" customWidth="1"/>
    <col min="2025" max="2026" width="10.109375" style="400" bestFit="1" customWidth="1"/>
    <col min="2027" max="2027" width="8.88671875" style="400" bestFit="1" customWidth="1"/>
    <col min="2028" max="2029" width="10.109375" style="400" bestFit="1" customWidth="1"/>
    <col min="2030" max="2030" width="8.88671875" style="400" bestFit="1" customWidth="1"/>
    <col min="2031" max="2031" width="10.109375" style="400" bestFit="1" customWidth="1"/>
    <col min="2032" max="2034" width="8.88671875" style="400" bestFit="1" customWidth="1"/>
    <col min="2035" max="2035" width="9" style="400" customWidth="1"/>
    <col min="2036" max="2036" width="12.88671875" style="400"/>
    <col min="2037" max="2037" width="5.109375" style="400" bestFit="1" customWidth="1"/>
    <col min="2038" max="2038" width="47.5546875" style="400" bestFit="1" customWidth="1"/>
    <col min="2039" max="2039" width="12.6640625" style="400" customWidth="1"/>
    <col min="2040" max="2041" width="22.33203125" style="400" customWidth="1"/>
    <col min="2042" max="2042" width="11.6640625" style="400" customWidth="1"/>
    <col min="2043" max="2043" width="16.33203125" style="400" customWidth="1"/>
    <col min="2044" max="2044" width="19.5546875" style="400" customWidth="1"/>
    <col min="2045" max="2045" width="11.5546875" style="400" bestFit="1" customWidth="1"/>
    <col min="2046" max="2046" width="6.33203125" style="400" customWidth="1"/>
    <col min="2047" max="2047" width="6.88671875" style="400" customWidth="1"/>
    <col min="2048" max="2048" width="7" style="400" customWidth="1"/>
    <col min="2049" max="2049" width="6.109375" style="400" customWidth="1"/>
    <col min="2050" max="2050" width="8" style="400" customWidth="1"/>
    <col min="2051" max="2053" width="7.5546875" style="400" customWidth="1"/>
    <col min="2054" max="2055" width="7.33203125" style="400" customWidth="1"/>
    <col min="2056" max="2056" width="7.5546875" style="400" customWidth="1"/>
    <col min="2057" max="2057" width="7.33203125" style="400" customWidth="1"/>
    <col min="2058" max="2058" width="7" style="400" customWidth="1"/>
    <col min="2059" max="2059" width="7.33203125" style="400" customWidth="1"/>
    <col min="2060" max="2060" width="6.33203125" style="400" customWidth="1"/>
    <col min="2061" max="2061" width="7.33203125" style="400" customWidth="1"/>
    <col min="2062" max="2062" width="6.5546875" style="400" customWidth="1"/>
    <col min="2063" max="2063" width="7.5546875" style="400" customWidth="1"/>
    <col min="2064" max="2064" width="7.33203125" style="400" customWidth="1"/>
    <col min="2065" max="2065" width="8.109375" style="400" customWidth="1"/>
    <col min="2066" max="2086" width="11.5546875" style="400" customWidth="1"/>
    <col min="2087" max="2275" width="9.109375" style="400" customWidth="1"/>
    <col min="2276" max="2276" width="7.6640625" style="400" customWidth="1"/>
    <col min="2277" max="2277" width="36.5546875" style="400" bestFit="1" customWidth="1"/>
    <col min="2278" max="2278" width="19.88671875" style="400" customWidth="1"/>
    <col min="2279" max="2279" width="18.33203125" style="400" customWidth="1"/>
    <col min="2280" max="2280" width="8.88671875" style="400" bestFit="1" customWidth="1"/>
    <col min="2281" max="2282" width="10.109375" style="400" bestFit="1" customWidth="1"/>
    <col min="2283" max="2283" width="8.88671875" style="400" bestFit="1" customWidth="1"/>
    <col min="2284" max="2285" width="10.109375" style="400" bestFit="1" customWidth="1"/>
    <col min="2286" max="2286" width="8.88671875" style="400" bestFit="1" customWidth="1"/>
    <col min="2287" max="2287" width="10.109375" style="400" bestFit="1" customWidth="1"/>
    <col min="2288" max="2290" width="8.88671875" style="400" bestFit="1" customWidth="1"/>
    <col min="2291" max="2291" width="9" style="400" customWidth="1"/>
    <col min="2292" max="2292" width="12.88671875" style="400"/>
    <col min="2293" max="2293" width="5.109375" style="400" bestFit="1" customWidth="1"/>
    <col min="2294" max="2294" width="47.5546875" style="400" bestFit="1" customWidth="1"/>
    <col min="2295" max="2295" width="12.6640625" style="400" customWidth="1"/>
    <col min="2296" max="2297" width="22.33203125" style="400" customWidth="1"/>
    <col min="2298" max="2298" width="11.6640625" style="400" customWidth="1"/>
    <col min="2299" max="2299" width="16.33203125" style="400" customWidth="1"/>
    <col min="2300" max="2300" width="19.5546875" style="400" customWidth="1"/>
    <col min="2301" max="2301" width="11.5546875" style="400" bestFit="1" customWidth="1"/>
    <col min="2302" max="2302" width="6.33203125" style="400" customWidth="1"/>
    <col min="2303" max="2303" width="6.88671875" style="400" customWidth="1"/>
    <col min="2304" max="2304" width="7" style="400" customWidth="1"/>
    <col min="2305" max="2305" width="6.109375" style="400" customWidth="1"/>
    <col min="2306" max="2306" width="8" style="400" customWidth="1"/>
    <col min="2307" max="2309" width="7.5546875" style="400" customWidth="1"/>
    <col min="2310" max="2311" width="7.33203125" style="400" customWidth="1"/>
    <col min="2312" max="2312" width="7.5546875" style="400" customWidth="1"/>
    <col min="2313" max="2313" width="7.33203125" style="400" customWidth="1"/>
    <col min="2314" max="2314" width="7" style="400" customWidth="1"/>
    <col min="2315" max="2315" width="7.33203125" style="400" customWidth="1"/>
    <col min="2316" max="2316" width="6.33203125" style="400" customWidth="1"/>
    <col min="2317" max="2317" width="7.33203125" style="400" customWidth="1"/>
    <col min="2318" max="2318" width="6.5546875" style="400" customWidth="1"/>
    <col min="2319" max="2319" width="7.5546875" style="400" customWidth="1"/>
    <col min="2320" max="2320" width="7.33203125" style="400" customWidth="1"/>
    <col min="2321" max="2321" width="8.109375" style="400" customWidth="1"/>
    <col min="2322" max="2342" width="11.5546875" style="400" customWidth="1"/>
    <col min="2343" max="2531" width="9.109375" style="400" customWidth="1"/>
    <col min="2532" max="2532" width="7.6640625" style="400" customWidth="1"/>
    <col min="2533" max="2533" width="36.5546875" style="400" bestFit="1" customWidth="1"/>
    <col min="2534" max="2534" width="19.88671875" style="400" customWidth="1"/>
    <col min="2535" max="2535" width="18.33203125" style="400" customWidth="1"/>
    <col min="2536" max="2536" width="8.88671875" style="400" bestFit="1" customWidth="1"/>
    <col min="2537" max="2538" width="10.109375" style="400" bestFit="1" customWidth="1"/>
    <col min="2539" max="2539" width="8.88671875" style="400" bestFit="1" customWidth="1"/>
    <col min="2540" max="2541" width="10.109375" style="400" bestFit="1" customWidth="1"/>
    <col min="2542" max="2542" width="8.88671875" style="400" bestFit="1" customWidth="1"/>
    <col min="2543" max="2543" width="10.109375" style="400" bestFit="1" customWidth="1"/>
    <col min="2544" max="2546" width="8.88671875" style="400" bestFit="1" customWidth="1"/>
    <col min="2547" max="2547" width="9" style="400" customWidth="1"/>
    <col min="2548" max="2548" width="12.88671875" style="400"/>
    <col min="2549" max="2549" width="5.109375" style="400" bestFit="1" customWidth="1"/>
    <col min="2550" max="2550" width="47.5546875" style="400" bestFit="1" customWidth="1"/>
    <col min="2551" max="2551" width="12.6640625" style="400" customWidth="1"/>
    <col min="2552" max="2553" width="22.33203125" style="400" customWidth="1"/>
    <col min="2554" max="2554" width="11.6640625" style="400" customWidth="1"/>
    <col min="2555" max="2555" width="16.33203125" style="400" customWidth="1"/>
    <col min="2556" max="2556" width="19.5546875" style="400" customWidth="1"/>
    <col min="2557" max="2557" width="11.5546875" style="400" bestFit="1" customWidth="1"/>
    <col min="2558" max="2558" width="6.33203125" style="400" customWidth="1"/>
    <col min="2559" max="2559" width="6.88671875" style="400" customWidth="1"/>
    <col min="2560" max="2560" width="7" style="400" customWidth="1"/>
    <col min="2561" max="2561" width="6.109375" style="400" customWidth="1"/>
    <col min="2562" max="2562" width="8" style="400" customWidth="1"/>
    <col min="2563" max="2565" width="7.5546875" style="400" customWidth="1"/>
    <col min="2566" max="2567" width="7.33203125" style="400" customWidth="1"/>
    <col min="2568" max="2568" width="7.5546875" style="400" customWidth="1"/>
    <col min="2569" max="2569" width="7.33203125" style="400" customWidth="1"/>
    <col min="2570" max="2570" width="7" style="400" customWidth="1"/>
    <col min="2571" max="2571" width="7.33203125" style="400" customWidth="1"/>
    <col min="2572" max="2572" width="6.33203125" style="400" customWidth="1"/>
    <col min="2573" max="2573" width="7.33203125" style="400" customWidth="1"/>
    <col min="2574" max="2574" width="6.5546875" style="400" customWidth="1"/>
    <col min="2575" max="2575" width="7.5546875" style="400" customWidth="1"/>
    <col min="2576" max="2576" width="7.33203125" style="400" customWidth="1"/>
    <col min="2577" max="2577" width="8.109375" style="400" customWidth="1"/>
    <col min="2578" max="2598" width="11.5546875" style="400" customWidth="1"/>
    <col min="2599" max="2787" width="9.109375" style="400" customWidth="1"/>
    <col min="2788" max="2788" width="7.6640625" style="400" customWidth="1"/>
    <col min="2789" max="2789" width="36.5546875" style="400" bestFit="1" customWidth="1"/>
    <col min="2790" max="2790" width="19.88671875" style="400" customWidth="1"/>
    <col min="2791" max="2791" width="18.33203125" style="400" customWidth="1"/>
    <col min="2792" max="2792" width="8.88671875" style="400" bestFit="1" customWidth="1"/>
    <col min="2793" max="2794" width="10.109375" style="400" bestFit="1" customWidth="1"/>
    <col min="2795" max="2795" width="8.88671875" style="400" bestFit="1" customWidth="1"/>
    <col min="2796" max="2797" width="10.109375" style="400" bestFit="1" customWidth="1"/>
    <col min="2798" max="2798" width="8.88671875" style="400" bestFit="1" customWidth="1"/>
    <col min="2799" max="2799" width="10.109375" style="400" bestFit="1" customWidth="1"/>
    <col min="2800" max="2802" width="8.88671875" style="400" bestFit="1" customWidth="1"/>
    <col min="2803" max="2803" width="9" style="400" customWidth="1"/>
    <col min="2804" max="2804" width="12.88671875" style="400"/>
    <col min="2805" max="2805" width="5.109375" style="400" bestFit="1" customWidth="1"/>
    <col min="2806" max="2806" width="47.5546875" style="400" bestFit="1" customWidth="1"/>
    <col min="2807" max="2807" width="12.6640625" style="400" customWidth="1"/>
    <col min="2808" max="2809" width="22.33203125" style="400" customWidth="1"/>
    <col min="2810" max="2810" width="11.6640625" style="400" customWidth="1"/>
    <col min="2811" max="2811" width="16.33203125" style="400" customWidth="1"/>
    <col min="2812" max="2812" width="19.5546875" style="400" customWidth="1"/>
    <col min="2813" max="2813" width="11.5546875" style="400" bestFit="1" customWidth="1"/>
    <col min="2814" max="2814" width="6.33203125" style="400" customWidth="1"/>
    <col min="2815" max="2815" width="6.88671875" style="400" customWidth="1"/>
    <col min="2816" max="2816" width="7" style="400" customWidth="1"/>
    <col min="2817" max="2817" width="6.109375" style="400" customWidth="1"/>
    <col min="2818" max="2818" width="8" style="400" customWidth="1"/>
    <col min="2819" max="2821" width="7.5546875" style="400" customWidth="1"/>
    <col min="2822" max="2823" width="7.33203125" style="400" customWidth="1"/>
    <col min="2824" max="2824" width="7.5546875" style="400" customWidth="1"/>
    <col min="2825" max="2825" width="7.33203125" style="400" customWidth="1"/>
    <col min="2826" max="2826" width="7" style="400" customWidth="1"/>
    <col min="2827" max="2827" width="7.33203125" style="400" customWidth="1"/>
    <col min="2828" max="2828" width="6.33203125" style="400" customWidth="1"/>
    <col min="2829" max="2829" width="7.33203125" style="400" customWidth="1"/>
    <col min="2830" max="2830" width="6.5546875" style="400" customWidth="1"/>
    <col min="2831" max="2831" width="7.5546875" style="400" customWidth="1"/>
    <col min="2832" max="2832" width="7.33203125" style="400" customWidth="1"/>
    <col min="2833" max="2833" width="8.109375" style="400" customWidth="1"/>
    <col min="2834" max="2854" width="11.5546875" style="400" customWidth="1"/>
    <col min="2855" max="3043" width="9.109375" style="400" customWidth="1"/>
    <col min="3044" max="3044" width="7.6640625" style="400" customWidth="1"/>
    <col min="3045" max="3045" width="36.5546875" style="400" bestFit="1" customWidth="1"/>
    <col min="3046" max="3046" width="19.88671875" style="400" customWidth="1"/>
    <col min="3047" max="3047" width="18.33203125" style="400" customWidth="1"/>
    <col min="3048" max="3048" width="8.88671875" style="400" bestFit="1" customWidth="1"/>
    <col min="3049" max="3050" width="10.109375" style="400" bestFit="1" customWidth="1"/>
    <col min="3051" max="3051" width="8.88671875" style="400" bestFit="1" customWidth="1"/>
    <col min="3052" max="3053" width="10.109375" style="400" bestFit="1" customWidth="1"/>
    <col min="3054" max="3054" width="8.88671875" style="400" bestFit="1" customWidth="1"/>
    <col min="3055" max="3055" width="10.109375" style="400" bestFit="1" customWidth="1"/>
    <col min="3056" max="3058" width="8.88671875" style="400" bestFit="1" customWidth="1"/>
    <col min="3059" max="3059" width="9" style="400" customWidth="1"/>
    <col min="3060" max="3060" width="12.88671875" style="400"/>
    <col min="3061" max="3061" width="5.109375" style="400" bestFit="1" customWidth="1"/>
    <col min="3062" max="3062" width="47.5546875" style="400" bestFit="1" customWidth="1"/>
    <col min="3063" max="3063" width="12.6640625" style="400" customWidth="1"/>
    <col min="3064" max="3065" width="22.33203125" style="400" customWidth="1"/>
    <col min="3066" max="3066" width="11.6640625" style="400" customWidth="1"/>
    <col min="3067" max="3067" width="16.33203125" style="400" customWidth="1"/>
    <col min="3068" max="3068" width="19.5546875" style="400" customWidth="1"/>
    <col min="3069" max="3069" width="11.5546875" style="400" bestFit="1" customWidth="1"/>
    <col min="3070" max="3070" width="6.33203125" style="400" customWidth="1"/>
    <col min="3071" max="3071" width="6.88671875" style="400" customWidth="1"/>
    <col min="3072" max="3072" width="7" style="400" customWidth="1"/>
    <col min="3073" max="3073" width="6.109375" style="400" customWidth="1"/>
    <col min="3074" max="3074" width="8" style="400" customWidth="1"/>
    <col min="3075" max="3077" width="7.5546875" style="400" customWidth="1"/>
    <col min="3078" max="3079" width="7.33203125" style="400" customWidth="1"/>
    <col min="3080" max="3080" width="7.5546875" style="400" customWidth="1"/>
    <col min="3081" max="3081" width="7.33203125" style="400" customWidth="1"/>
    <col min="3082" max="3082" width="7" style="400" customWidth="1"/>
    <col min="3083" max="3083" width="7.33203125" style="400" customWidth="1"/>
    <col min="3084" max="3084" width="6.33203125" style="400" customWidth="1"/>
    <col min="3085" max="3085" width="7.33203125" style="400" customWidth="1"/>
    <col min="3086" max="3086" width="6.5546875" style="400" customWidth="1"/>
    <col min="3087" max="3087" width="7.5546875" style="400" customWidth="1"/>
    <col min="3088" max="3088" width="7.33203125" style="400" customWidth="1"/>
    <col min="3089" max="3089" width="8.109375" style="400" customWidth="1"/>
    <col min="3090" max="3110" width="11.5546875" style="400" customWidth="1"/>
    <col min="3111" max="3299" width="9.109375" style="400" customWidth="1"/>
    <col min="3300" max="3300" width="7.6640625" style="400" customWidth="1"/>
    <col min="3301" max="3301" width="36.5546875" style="400" bestFit="1" customWidth="1"/>
    <col min="3302" max="3302" width="19.88671875" style="400" customWidth="1"/>
    <col min="3303" max="3303" width="18.33203125" style="400" customWidth="1"/>
    <col min="3304" max="3304" width="8.88671875" style="400" bestFit="1" customWidth="1"/>
    <col min="3305" max="3306" width="10.109375" style="400" bestFit="1" customWidth="1"/>
    <col min="3307" max="3307" width="8.88671875" style="400" bestFit="1" customWidth="1"/>
    <col min="3308" max="3309" width="10.109375" style="400" bestFit="1" customWidth="1"/>
    <col min="3310" max="3310" width="8.88671875" style="400" bestFit="1" customWidth="1"/>
    <col min="3311" max="3311" width="10.109375" style="400" bestFit="1" customWidth="1"/>
    <col min="3312" max="3314" width="8.88671875" style="400" bestFit="1" customWidth="1"/>
    <col min="3315" max="3315" width="9" style="400" customWidth="1"/>
    <col min="3316" max="3316" width="12.88671875" style="400"/>
    <col min="3317" max="3317" width="5.109375" style="400" bestFit="1" customWidth="1"/>
    <col min="3318" max="3318" width="47.5546875" style="400" bestFit="1" customWidth="1"/>
    <col min="3319" max="3319" width="12.6640625" style="400" customWidth="1"/>
    <col min="3320" max="3321" width="22.33203125" style="400" customWidth="1"/>
    <col min="3322" max="3322" width="11.6640625" style="400" customWidth="1"/>
    <col min="3323" max="3323" width="16.33203125" style="400" customWidth="1"/>
    <col min="3324" max="3324" width="19.5546875" style="400" customWidth="1"/>
    <col min="3325" max="3325" width="11.5546875" style="400" bestFit="1" customWidth="1"/>
    <col min="3326" max="3326" width="6.33203125" style="400" customWidth="1"/>
    <col min="3327" max="3327" width="6.88671875" style="400" customWidth="1"/>
    <col min="3328" max="3328" width="7" style="400" customWidth="1"/>
    <col min="3329" max="3329" width="6.109375" style="400" customWidth="1"/>
    <col min="3330" max="3330" width="8" style="400" customWidth="1"/>
    <col min="3331" max="3333" width="7.5546875" style="400" customWidth="1"/>
    <col min="3334" max="3335" width="7.33203125" style="400" customWidth="1"/>
    <col min="3336" max="3336" width="7.5546875" style="400" customWidth="1"/>
    <col min="3337" max="3337" width="7.33203125" style="400" customWidth="1"/>
    <col min="3338" max="3338" width="7" style="400" customWidth="1"/>
    <col min="3339" max="3339" width="7.33203125" style="400" customWidth="1"/>
    <col min="3340" max="3340" width="6.33203125" style="400" customWidth="1"/>
    <col min="3341" max="3341" width="7.33203125" style="400" customWidth="1"/>
    <col min="3342" max="3342" width="6.5546875" style="400" customWidth="1"/>
    <col min="3343" max="3343" width="7.5546875" style="400" customWidth="1"/>
    <col min="3344" max="3344" width="7.33203125" style="400" customWidth="1"/>
    <col min="3345" max="3345" width="8.109375" style="400" customWidth="1"/>
    <col min="3346" max="3366" width="11.5546875" style="400" customWidth="1"/>
    <col min="3367" max="3555" width="9.109375" style="400" customWidth="1"/>
    <col min="3556" max="3556" width="7.6640625" style="400" customWidth="1"/>
    <col min="3557" max="3557" width="36.5546875" style="400" bestFit="1" customWidth="1"/>
    <col min="3558" max="3558" width="19.88671875" style="400" customWidth="1"/>
    <col min="3559" max="3559" width="18.33203125" style="400" customWidth="1"/>
    <col min="3560" max="3560" width="8.88671875" style="400" bestFit="1" customWidth="1"/>
    <col min="3561" max="3562" width="10.109375" style="400" bestFit="1" customWidth="1"/>
    <col min="3563" max="3563" width="8.88671875" style="400" bestFit="1" customWidth="1"/>
    <col min="3564" max="3565" width="10.109375" style="400" bestFit="1" customWidth="1"/>
    <col min="3566" max="3566" width="8.88671875" style="400" bestFit="1" customWidth="1"/>
    <col min="3567" max="3567" width="10.109375" style="400" bestFit="1" customWidth="1"/>
    <col min="3568" max="3570" width="8.88671875" style="400" bestFit="1" customWidth="1"/>
    <col min="3571" max="3571" width="9" style="400" customWidth="1"/>
    <col min="3572" max="3572" width="12.88671875" style="400"/>
    <col min="3573" max="3573" width="5.109375" style="400" bestFit="1" customWidth="1"/>
    <col min="3574" max="3574" width="47.5546875" style="400" bestFit="1" customWidth="1"/>
    <col min="3575" max="3575" width="12.6640625" style="400" customWidth="1"/>
    <col min="3576" max="3577" width="22.33203125" style="400" customWidth="1"/>
    <col min="3578" max="3578" width="11.6640625" style="400" customWidth="1"/>
    <col min="3579" max="3579" width="16.33203125" style="400" customWidth="1"/>
    <col min="3580" max="3580" width="19.5546875" style="400" customWidth="1"/>
    <col min="3581" max="3581" width="11.5546875" style="400" bestFit="1" customWidth="1"/>
    <col min="3582" max="3582" width="6.33203125" style="400" customWidth="1"/>
    <col min="3583" max="3583" width="6.88671875" style="400" customWidth="1"/>
    <col min="3584" max="3584" width="7" style="400" customWidth="1"/>
    <col min="3585" max="3585" width="6.109375" style="400" customWidth="1"/>
    <col min="3586" max="3586" width="8" style="400" customWidth="1"/>
    <col min="3587" max="3589" width="7.5546875" style="400" customWidth="1"/>
    <col min="3590" max="3591" width="7.33203125" style="400" customWidth="1"/>
    <col min="3592" max="3592" width="7.5546875" style="400" customWidth="1"/>
    <col min="3593" max="3593" width="7.33203125" style="400" customWidth="1"/>
    <col min="3594" max="3594" width="7" style="400" customWidth="1"/>
    <col min="3595" max="3595" width="7.33203125" style="400" customWidth="1"/>
    <col min="3596" max="3596" width="6.33203125" style="400" customWidth="1"/>
    <col min="3597" max="3597" width="7.33203125" style="400" customWidth="1"/>
    <col min="3598" max="3598" width="6.5546875" style="400" customWidth="1"/>
    <col min="3599" max="3599" width="7.5546875" style="400" customWidth="1"/>
    <col min="3600" max="3600" width="7.33203125" style="400" customWidth="1"/>
    <col min="3601" max="3601" width="8.109375" style="400" customWidth="1"/>
    <col min="3602" max="3622" width="11.5546875" style="400" customWidth="1"/>
    <col min="3623" max="3811" width="9.109375" style="400" customWidth="1"/>
    <col min="3812" max="3812" width="7.6640625" style="400" customWidth="1"/>
    <col min="3813" max="3813" width="36.5546875" style="400" bestFit="1" customWidth="1"/>
    <col min="3814" max="3814" width="19.88671875" style="400" customWidth="1"/>
    <col min="3815" max="3815" width="18.33203125" style="400" customWidth="1"/>
    <col min="3816" max="3816" width="8.88671875" style="400" bestFit="1" customWidth="1"/>
    <col min="3817" max="3818" width="10.109375" style="400" bestFit="1" customWidth="1"/>
    <col min="3819" max="3819" width="8.88671875" style="400" bestFit="1" customWidth="1"/>
    <col min="3820" max="3821" width="10.109375" style="400" bestFit="1" customWidth="1"/>
    <col min="3822" max="3822" width="8.88671875" style="400" bestFit="1" customWidth="1"/>
    <col min="3823" max="3823" width="10.109375" style="400" bestFit="1" customWidth="1"/>
    <col min="3824" max="3826" width="8.88671875" style="400" bestFit="1" customWidth="1"/>
    <col min="3827" max="3827" width="9" style="400" customWidth="1"/>
    <col min="3828" max="3828" width="12.88671875" style="400"/>
    <col min="3829" max="3829" width="5.109375" style="400" bestFit="1" customWidth="1"/>
    <col min="3830" max="3830" width="47.5546875" style="400" bestFit="1" customWidth="1"/>
    <col min="3831" max="3831" width="12.6640625" style="400" customWidth="1"/>
    <col min="3832" max="3833" width="22.33203125" style="400" customWidth="1"/>
    <col min="3834" max="3834" width="11.6640625" style="400" customWidth="1"/>
    <col min="3835" max="3835" width="16.33203125" style="400" customWidth="1"/>
    <col min="3836" max="3836" width="19.5546875" style="400" customWidth="1"/>
    <col min="3837" max="3837" width="11.5546875" style="400" bestFit="1" customWidth="1"/>
    <col min="3838" max="3838" width="6.33203125" style="400" customWidth="1"/>
    <col min="3839" max="3839" width="6.88671875" style="400" customWidth="1"/>
    <col min="3840" max="3840" width="7" style="400" customWidth="1"/>
    <col min="3841" max="3841" width="6.109375" style="400" customWidth="1"/>
    <col min="3842" max="3842" width="8" style="400" customWidth="1"/>
    <col min="3843" max="3845" width="7.5546875" style="400" customWidth="1"/>
    <col min="3846" max="3847" width="7.33203125" style="400" customWidth="1"/>
    <col min="3848" max="3848" width="7.5546875" style="400" customWidth="1"/>
    <col min="3849" max="3849" width="7.33203125" style="400" customWidth="1"/>
    <col min="3850" max="3850" width="7" style="400" customWidth="1"/>
    <col min="3851" max="3851" width="7.33203125" style="400" customWidth="1"/>
    <col min="3852" max="3852" width="6.33203125" style="400" customWidth="1"/>
    <col min="3853" max="3853" width="7.33203125" style="400" customWidth="1"/>
    <col min="3854" max="3854" width="6.5546875" style="400" customWidth="1"/>
    <col min="3855" max="3855" width="7.5546875" style="400" customWidth="1"/>
    <col min="3856" max="3856" width="7.33203125" style="400" customWidth="1"/>
    <col min="3857" max="3857" width="8.109375" style="400" customWidth="1"/>
    <col min="3858" max="3878" width="11.5546875" style="400" customWidth="1"/>
    <col min="3879" max="4067" width="9.109375" style="400" customWidth="1"/>
    <col min="4068" max="4068" width="7.6640625" style="400" customWidth="1"/>
    <col min="4069" max="4069" width="36.5546875" style="400" bestFit="1" customWidth="1"/>
    <col min="4070" max="4070" width="19.88671875" style="400" customWidth="1"/>
    <col min="4071" max="4071" width="18.33203125" style="400" customWidth="1"/>
    <col min="4072" max="4072" width="8.88671875" style="400" bestFit="1" customWidth="1"/>
    <col min="4073" max="4074" width="10.109375" style="400" bestFit="1" customWidth="1"/>
    <col min="4075" max="4075" width="8.88671875" style="400" bestFit="1" customWidth="1"/>
    <col min="4076" max="4077" width="10.109375" style="400" bestFit="1" customWidth="1"/>
    <col min="4078" max="4078" width="8.88671875" style="400" bestFit="1" customWidth="1"/>
    <col min="4079" max="4079" width="10.109375" style="400" bestFit="1" customWidth="1"/>
    <col min="4080" max="4082" width="8.88671875" style="400" bestFit="1" customWidth="1"/>
    <col min="4083" max="4083" width="9" style="400" customWidth="1"/>
    <col min="4084" max="4084" width="12.88671875" style="400"/>
    <col min="4085" max="4085" width="5.109375" style="400" bestFit="1" customWidth="1"/>
    <col min="4086" max="4086" width="47.5546875" style="400" bestFit="1" customWidth="1"/>
    <col min="4087" max="4087" width="12.6640625" style="400" customWidth="1"/>
    <col min="4088" max="4089" width="22.33203125" style="400" customWidth="1"/>
    <col min="4090" max="4090" width="11.6640625" style="400" customWidth="1"/>
    <col min="4091" max="4091" width="16.33203125" style="400" customWidth="1"/>
    <col min="4092" max="4092" width="19.5546875" style="400" customWidth="1"/>
    <col min="4093" max="4093" width="11.5546875" style="400" bestFit="1" customWidth="1"/>
    <col min="4094" max="4094" width="6.33203125" style="400" customWidth="1"/>
    <col min="4095" max="4095" width="6.88671875" style="400" customWidth="1"/>
    <col min="4096" max="4096" width="7" style="400" customWidth="1"/>
    <col min="4097" max="4097" width="6.109375" style="400" customWidth="1"/>
    <col min="4098" max="4098" width="8" style="400" customWidth="1"/>
    <col min="4099" max="4101" width="7.5546875" style="400" customWidth="1"/>
    <col min="4102" max="4103" width="7.33203125" style="400" customWidth="1"/>
    <col min="4104" max="4104" width="7.5546875" style="400" customWidth="1"/>
    <col min="4105" max="4105" width="7.33203125" style="400" customWidth="1"/>
    <col min="4106" max="4106" width="7" style="400" customWidth="1"/>
    <col min="4107" max="4107" width="7.33203125" style="400" customWidth="1"/>
    <col min="4108" max="4108" width="6.33203125" style="400" customWidth="1"/>
    <col min="4109" max="4109" width="7.33203125" style="400" customWidth="1"/>
    <col min="4110" max="4110" width="6.5546875" style="400" customWidth="1"/>
    <col min="4111" max="4111" width="7.5546875" style="400" customWidth="1"/>
    <col min="4112" max="4112" width="7.33203125" style="400" customWidth="1"/>
    <col min="4113" max="4113" width="8.109375" style="400" customWidth="1"/>
    <col min="4114" max="4134" width="11.5546875" style="400" customWidth="1"/>
    <col min="4135" max="4323" width="9.109375" style="400" customWidth="1"/>
    <col min="4324" max="4324" width="7.6640625" style="400" customWidth="1"/>
    <col min="4325" max="4325" width="36.5546875" style="400" bestFit="1" customWidth="1"/>
    <col min="4326" max="4326" width="19.88671875" style="400" customWidth="1"/>
    <col min="4327" max="4327" width="18.33203125" style="400" customWidth="1"/>
    <col min="4328" max="4328" width="8.88671875" style="400" bestFit="1" customWidth="1"/>
    <col min="4329" max="4330" width="10.109375" style="400" bestFit="1" customWidth="1"/>
    <col min="4331" max="4331" width="8.88671875" style="400" bestFit="1" customWidth="1"/>
    <col min="4332" max="4333" width="10.109375" style="400" bestFit="1" customWidth="1"/>
    <col min="4334" max="4334" width="8.88671875" style="400" bestFit="1" customWidth="1"/>
    <col min="4335" max="4335" width="10.109375" style="400" bestFit="1" customWidth="1"/>
    <col min="4336" max="4338" width="8.88671875" style="400" bestFit="1" customWidth="1"/>
    <col min="4339" max="4339" width="9" style="400" customWidth="1"/>
    <col min="4340" max="4340" width="12.88671875" style="400"/>
    <col min="4341" max="4341" width="5.109375" style="400" bestFit="1" customWidth="1"/>
    <col min="4342" max="4342" width="47.5546875" style="400" bestFit="1" customWidth="1"/>
    <col min="4343" max="4343" width="12.6640625" style="400" customWidth="1"/>
    <col min="4344" max="4345" width="22.33203125" style="400" customWidth="1"/>
    <col min="4346" max="4346" width="11.6640625" style="400" customWidth="1"/>
    <col min="4347" max="4347" width="16.33203125" style="400" customWidth="1"/>
    <col min="4348" max="4348" width="19.5546875" style="400" customWidth="1"/>
    <col min="4349" max="4349" width="11.5546875" style="400" bestFit="1" customWidth="1"/>
    <col min="4350" max="4350" width="6.33203125" style="400" customWidth="1"/>
    <col min="4351" max="4351" width="6.88671875" style="400" customWidth="1"/>
    <col min="4352" max="4352" width="7" style="400" customWidth="1"/>
    <col min="4353" max="4353" width="6.109375" style="400" customWidth="1"/>
    <col min="4354" max="4354" width="8" style="400" customWidth="1"/>
    <col min="4355" max="4357" width="7.5546875" style="400" customWidth="1"/>
    <col min="4358" max="4359" width="7.33203125" style="400" customWidth="1"/>
    <col min="4360" max="4360" width="7.5546875" style="400" customWidth="1"/>
    <col min="4361" max="4361" width="7.33203125" style="400" customWidth="1"/>
    <col min="4362" max="4362" width="7" style="400" customWidth="1"/>
    <col min="4363" max="4363" width="7.33203125" style="400" customWidth="1"/>
    <col min="4364" max="4364" width="6.33203125" style="400" customWidth="1"/>
    <col min="4365" max="4365" width="7.33203125" style="400" customWidth="1"/>
    <col min="4366" max="4366" width="6.5546875" style="400" customWidth="1"/>
    <col min="4367" max="4367" width="7.5546875" style="400" customWidth="1"/>
    <col min="4368" max="4368" width="7.33203125" style="400" customWidth="1"/>
    <col min="4369" max="4369" width="8.109375" style="400" customWidth="1"/>
    <col min="4370" max="4390" width="11.5546875" style="400" customWidth="1"/>
    <col min="4391" max="4579" width="9.109375" style="400" customWidth="1"/>
    <col min="4580" max="4580" width="7.6640625" style="400" customWidth="1"/>
    <col min="4581" max="4581" width="36.5546875" style="400" bestFit="1" customWidth="1"/>
    <col min="4582" max="4582" width="19.88671875" style="400" customWidth="1"/>
    <col min="4583" max="4583" width="18.33203125" style="400" customWidth="1"/>
    <col min="4584" max="4584" width="8.88671875" style="400" bestFit="1" customWidth="1"/>
    <col min="4585" max="4586" width="10.109375" style="400" bestFit="1" customWidth="1"/>
    <col min="4587" max="4587" width="8.88671875" style="400" bestFit="1" customWidth="1"/>
    <col min="4588" max="4589" width="10.109375" style="400" bestFit="1" customWidth="1"/>
    <col min="4590" max="4590" width="8.88671875" style="400" bestFit="1" customWidth="1"/>
    <col min="4591" max="4591" width="10.109375" style="400" bestFit="1" customWidth="1"/>
    <col min="4592" max="4594" width="8.88671875" style="400" bestFit="1" customWidth="1"/>
    <col min="4595" max="4595" width="9" style="400" customWidth="1"/>
    <col min="4596" max="4596" width="12.88671875" style="400"/>
    <col min="4597" max="4597" width="5.109375" style="400" bestFit="1" customWidth="1"/>
    <col min="4598" max="4598" width="47.5546875" style="400" bestFit="1" customWidth="1"/>
    <col min="4599" max="4599" width="12.6640625" style="400" customWidth="1"/>
    <col min="4600" max="4601" width="22.33203125" style="400" customWidth="1"/>
    <col min="4602" max="4602" width="11.6640625" style="400" customWidth="1"/>
    <col min="4603" max="4603" width="16.33203125" style="400" customWidth="1"/>
    <col min="4604" max="4604" width="19.5546875" style="400" customWidth="1"/>
    <col min="4605" max="4605" width="11.5546875" style="400" bestFit="1" customWidth="1"/>
    <col min="4606" max="4606" width="6.33203125" style="400" customWidth="1"/>
    <col min="4607" max="4607" width="6.88671875" style="400" customWidth="1"/>
    <col min="4608" max="4608" width="7" style="400" customWidth="1"/>
    <col min="4609" max="4609" width="6.109375" style="400" customWidth="1"/>
    <col min="4610" max="4610" width="8" style="400" customWidth="1"/>
    <col min="4611" max="4613" width="7.5546875" style="400" customWidth="1"/>
    <col min="4614" max="4615" width="7.33203125" style="400" customWidth="1"/>
    <col min="4616" max="4616" width="7.5546875" style="400" customWidth="1"/>
    <col min="4617" max="4617" width="7.33203125" style="400" customWidth="1"/>
    <col min="4618" max="4618" width="7" style="400" customWidth="1"/>
    <col min="4619" max="4619" width="7.33203125" style="400" customWidth="1"/>
    <col min="4620" max="4620" width="6.33203125" style="400" customWidth="1"/>
    <col min="4621" max="4621" width="7.33203125" style="400" customWidth="1"/>
    <col min="4622" max="4622" width="6.5546875" style="400" customWidth="1"/>
    <col min="4623" max="4623" width="7.5546875" style="400" customWidth="1"/>
    <col min="4624" max="4624" width="7.33203125" style="400" customWidth="1"/>
    <col min="4625" max="4625" width="8.109375" style="400" customWidth="1"/>
    <col min="4626" max="4646" width="11.5546875" style="400" customWidth="1"/>
    <col min="4647" max="4835" width="9.109375" style="400" customWidth="1"/>
    <col min="4836" max="4836" width="7.6640625" style="400" customWidth="1"/>
    <col min="4837" max="4837" width="36.5546875" style="400" bestFit="1" customWidth="1"/>
    <col min="4838" max="4838" width="19.88671875" style="400" customWidth="1"/>
    <col min="4839" max="4839" width="18.33203125" style="400" customWidth="1"/>
    <col min="4840" max="4840" width="8.88671875" style="400" bestFit="1" customWidth="1"/>
    <col min="4841" max="4842" width="10.109375" style="400" bestFit="1" customWidth="1"/>
    <col min="4843" max="4843" width="8.88671875" style="400" bestFit="1" customWidth="1"/>
    <col min="4844" max="4845" width="10.109375" style="400" bestFit="1" customWidth="1"/>
    <col min="4846" max="4846" width="8.88671875" style="400" bestFit="1" customWidth="1"/>
    <col min="4847" max="4847" width="10.109375" style="400" bestFit="1" customWidth="1"/>
    <col min="4848" max="4850" width="8.88671875" style="400" bestFit="1" customWidth="1"/>
    <col min="4851" max="4851" width="9" style="400" customWidth="1"/>
    <col min="4852" max="4852" width="12.88671875" style="400"/>
    <col min="4853" max="4853" width="5.109375" style="400" bestFit="1" customWidth="1"/>
    <col min="4854" max="4854" width="47.5546875" style="400" bestFit="1" customWidth="1"/>
    <col min="4855" max="4855" width="12.6640625" style="400" customWidth="1"/>
    <col min="4856" max="4857" width="22.33203125" style="400" customWidth="1"/>
    <col min="4858" max="4858" width="11.6640625" style="400" customWidth="1"/>
    <col min="4859" max="4859" width="16.33203125" style="400" customWidth="1"/>
    <col min="4860" max="4860" width="19.5546875" style="400" customWidth="1"/>
    <col min="4861" max="4861" width="11.5546875" style="400" bestFit="1" customWidth="1"/>
    <col min="4862" max="4862" width="6.33203125" style="400" customWidth="1"/>
    <col min="4863" max="4863" width="6.88671875" style="400" customWidth="1"/>
    <col min="4864" max="4864" width="7" style="400" customWidth="1"/>
    <col min="4865" max="4865" width="6.109375" style="400" customWidth="1"/>
    <col min="4866" max="4866" width="8" style="400" customWidth="1"/>
    <col min="4867" max="4869" width="7.5546875" style="400" customWidth="1"/>
    <col min="4870" max="4871" width="7.33203125" style="400" customWidth="1"/>
    <col min="4872" max="4872" width="7.5546875" style="400" customWidth="1"/>
    <col min="4873" max="4873" width="7.33203125" style="400" customWidth="1"/>
    <col min="4874" max="4874" width="7" style="400" customWidth="1"/>
    <col min="4875" max="4875" width="7.33203125" style="400" customWidth="1"/>
    <col min="4876" max="4876" width="6.33203125" style="400" customWidth="1"/>
    <col min="4877" max="4877" width="7.33203125" style="400" customWidth="1"/>
    <col min="4878" max="4878" width="6.5546875" style="400" customWidth="1"/>
    <col min="4879" max="4879" width="7.5546875" style="400" customWidth="1"/>
    <col min="4880" max="4880" width="7.33203125" style="400" customWidth="1"/>
    <col min="4881" max="4881" width="8.109375" style="400" customWidth="1"/>
    <col min="4882" max="4902" width="11.5546875" style="400" customWidth="1"/>
    <col min="4903" max="5091" width="9.109375" style="400" customWidth="1"/>
    <col min="5092" max="5092" width="7.6640625" style="400" customWidth="1"/>
    <col min="5093" max="5093" width="36.5546875" style="400" bestFit="1" customWidth="1"/>
    <col min="5094" max="5094" width="19.88671875" style="400" customWidth="1"/>
    <col min="5095" max="5095" width="18.33203125" style="400" customWidth="1"/>
    <col min="5096" max="5096" width="8.88671875" style="400" bestFit="1" customWidth="1"/>
    <col min="5097" max="5098" width="10.109375" style="400" bestFit="1" customWidth="1"/>
    <col min="5099" max="5099" width="8.88671875" style="400" bestFit="1" customWidth="1"/>
    <col min="5100" max="5101" width="10.109375" style="400" bestFit="1" customWidth="1"/>
    <col min="5102" max="5102" width="8.88671875" style="400" bestFit="1" customWidth="1"/>
    <col min="5103" max="5103" width="10.109375" style="400" bestFit="1" customWidth="1"/>
    <col min="5104" max="5106" width="8.88671875" style="400" bestFit="1" customWidth="1"/>
    <col min="5107" max="5107" width="9" style="400" customWidth="1"/>
    <col min="5108" max="5108" width="12.88671875" style="400"/>
    <col min="5109" max="5109" width="5.109375" style="400" bestFit="1" customWidth="1"/>
    <col min="5110" max="5110" width="47.5546875" style="400" bestFit="1" customWidth="1"/>
    <col min="5111" max="5111" width="12.6640625" style="400" customWidth="1"/>
    <col min="5112" max="5113" width="22.33203125" style="400" customWidth="1"/>
    <col min="5114" max="5114" width="11.6640625" style="400" customWidth="1"/>
    <col min="5115" max="5115" width="16.33203125" style="400" customWidth="1"/>
    <col min="5116" max="5116" width="19.5546875" style="400" customWidth="1"/>
    <col min="5117" max="5117" width="11.5546875" style="400" bestFit="1" customWidth="1"/>
    <col min="5118" max="5118" width="6.33203125" style="400" customWidth="1"/>
    <col min="5119" max="5119" width="6.88671875" style="400" customWidth="1"/>
    <col min="5120" max="5120" width="7" style="400" customWidth="1"/>
    <col min="5121" max="5121" width="6.109375" style="400" customWidth="1"/>
    <col min="5122" max="5122" width="8" style="400" customWidth="1"/>
    <col min="5123" max="5125" width="7.5546875" style="400" customWidth="1"/>
    <col min="5126" max="5127" width="7.33203125" style="400" customWidth="1"/>
    <col min="5128" max="5128" width="7.5546875" style="400" customWidth="1"/>
    <col min="5129" max="5129" width="7.33203125" style="400" customWidth="1"/>
    <col min="5130" max="5130" width="7" style="400" customWidth="1"/>
    <col min="5131" max="5131" width="7.33203125" style="400" customWidth="1"/>
    <col min="5132" max="5132" width="6.33203125" style="400" customWidth="1"/>
    <col min="5133" max="5133" width="7.33203125" style="400" customWidth="1"/>
    <col min="5134" max="5134" width="6.5546875" style="400" customWidth="1"/>
    <col min="5135" max="5135" width="7.5546875" style="400" customWidth="1"/>
    <col min="5136" max="5136" width="7.33203125" style="400" customWidth="1"/>
    <col min="5137" max="5137" width="8.109375" style="400" customWidth="1"/>
    <col min="5138" max="5158" width="11.5546875" style="400" customWidth="1"/>
    <col min="5159" max="5347" width="9.109375" style="400" customWidth="1"/>
    <col min="5348" max="5348" width="7.6640625" style="400" customWidth="1"/>
    <col min="5349" max="5349" width="36.5546875" style="400" bestFit="1" customWidth="1"/>
    <col min="5350" max="5350" width="19.88671875" style="400" customWidth="1"/>
    <col min="5351" max="5351" width="18.33203125" style="400" customWidth="1"/>
    <col min="5352" max="5352" width="8.88671875" style="400" bestFit="1" customWidth="1"/>
    <col min="5353" max="5354" width="10.109375" style="400" bestFit="1" customWidth="1"/>
    <col min="5355" max="5355" width="8.88671875" style="400" bestFit="1" customWidth="1"/>
    <col min="5356" max="5357" width="10.109375" style="400" bestFit="1" customWidth="1"/>
    <col min="5358" max="5358" width="8.88671875" style="400" bestFit="1" customWidth="1"/>
    <col min="5359" max="5359" width="10.109375" style="400" bestFit="1" customWidth="1"/>
    <col min="5360" max="5362" width="8.88671875" style="400" bestFit="1" customWidth="1"/>
    <col min="5363" max="5363" width="9" style="400" customWidth="1"/>
    <col min="5364" max="5364" width="12.88671875" style="400"/>
    <col min="5365" max="5365" width="5.109375" style="400" bestFit="1" customWidth="1"/>
    <col min="5366" max="5366" width="47.5546875" style="400" bestFit="1" customWidth="1"/>
    <col min="5367" max="5367" width="12.6640625" style="400" customWidth="1"/>
    <col min="5368" max="5369" width="22.33203125" style="400" customWidth="1"/>
    <col min="5370" max="5370" width="11.6640625" style="400" customWidth="1"/>
    <col min="5371" max="5371" width="16.33203125" style="400" customWidth="1"/>
    <col min="5372" max="5372" width="19.5546875" style="400" customWidth="1"/>
    <col min="5373" max="5373" width="11.5546875" style="400" bestFit="1" customWidth="1"/>
    <col min="5374" max="5374" width="6.33203125" style="400" customWidth="1"/>
    <col min="5375" max="5375" width="6.88671875" style="400" customWidth="1"/>
    <col min="5376" max="5376" width="7" style="400" customWidth="1"/>
    <col min="5377" max="5377" width="6.109375" style="400" customWidth="1"/>
    <col min="5378" max="5378" width="8" style="400" customWidth="1"/>
    <col min="5379" max="5381" width="7.5546875" style="400" customWidth="1"/>
    <col min="5382" max="5383" width="7.33203125" style="400" customWidth="1"/>
    <col min="5384" max="5384" width="7.5546875" style="400" customWidth="1"/>
    <col min="5385" max="5385" width="7.33203125" style="400" customWidth="1"/>
    <col min="5386" max="5386" width="7" style="400" customWidth="1"/>
    <col min="5387" max="5387" width="7.33203125" style="400" customWidth="1"/>
    <col min="5388" max="5388" width="6.33203125" style="400" customWidth="1"/>
    <col min="5389" max="5389" width="7.33203125" style="400" customWidth="1"/>
    <col min="5390" max="5390" width="6.5546875" style="400" customWidth="1"/>
    <col min="5391" max="5391" width="7.5546875" style="400" customWidth="1"/>
    <col min="5392" max="5392" width="7.33203125" style="400" customWidth="1"/>
    <col min="5393" max="5393" width="8.109375" style="400" customWidth="1"/>
    <col min="5394" max="5414" width="11.5546875" style="400" customWidth="1"/>
    <col min="5415" max="5603" width="9.109375" style="400" customWidth="1"/>
    <col min="5604" max="5604" width="7.6640625" style="400" customWidth="1"/>
    <col min="5605" max="5605" width="36.5546875" style="400" bestFit="1" customWidth="1"/>
    <col min="5606" max="5606" width="19.88671875" style="400" customWidth="1"/>
    <col min="5607" max="5607" width="18.33203125" style="400" customWidth="1"/>
    <col min="5608" max="5608" width="8.88671875" style="400" bestFit="1" customWidth="1"/>
    <col min="5609" max="5610" width="10.109375" style="400" bestFit="1" customWidth="1"/>
    <col min="5611" max="5611" width="8.88671875" style="400" bestFit="1" customWidth="1"/>
    <col min="5612" max="5613" width="10.109375" style="400" bestFit="1" customWidth="1"/>
    <col min="5614" max="5614" width="8.88671875" style="400" bestFit="1" customWidth="1"/>
    <col min="5615" max="5615" width="10.109375" style="400" bestFit="1" customWidth="1"/>
    <col min="5616" max="5618" width="8.88671875" style="400" bestFit="1" customWidth="1"/>
    <col min="5619" max="5619" width="9" style="400" customWidth="1"/>
    <col min="5620" max="5620" width="12.88671875" style="400"/>
    <col min="5621" max="5621" width="5.109375" style="400" bestFit="1" customWidth="1"/>
    <col min="5622" max="5622" width="47.5546875" style="400" bestFit="1" customWidth="1"/>
    <col min="5623" max="5623" width="12.6640625" style="400" customWidth="1"/>
    <col min="5624" max="5625" width="22.33203125" style="400" customWidth="1"/>
    <col min="5626" max="5626" width="11.6640625" style="400" customWidth="1"/>
    <col min="5627" max="5627" width="16.33203125" style="400" customWidth="1"/>
    <col min="5628" max="5628" width="19.5546875" style="400" customWidth="1"/>
    <col min="5629" max="5629" width="11.5546875" style="400" bestFit="1" customWidth="1"/>
    <col min="5630" max="5630" width="6.33203125" style="400" customWidth="1"/>
    <col min="5631" max="5631" width="6.88671875" style="400" customWidth="1"/>
    <col min="5632" max="5632" width="7" style="400" customWidth="1"/>
    <col min="5633" max="5633" width="6.109375" style="400" customWidth="1"/>
    <col min="5634" max="5634" width="8" style="400" customWidth="1"/>
    <col min="5635" max="5637" width="7.5546875" style="400" customWidth="1"/>
    <col min="5638" max="5639" width="7.33203125" style="400" customWidth="1"/>
    <col min="5640" max="5640" width="7.5546875" style="400" customWidth="1"/>
    <col min="5641" max="5641" width="7.33203125" style="400" customWidth="1"/>
    <col min="5642" max="5642" width="7" style="400" customWidth="1"/>
    <col min="5643" max="5643" width="7.33203125" style="400" customWidth="1"/>
    <col min="5644" max="5644" width="6.33203125" style="400" customWidth="1"/>
    <col min="5645" max="5645" width="7.33203125" style="400" customWidth="1"/>
    <col min="5646" max="5646" width="6.5546875" style="400" customWidth="1"/>
    <col min="5647" max="5647" width="7.5546875" style="400" customWidth="1"/>
    <col min="5648" max="5648" width="7.33203125" style="400" customWidth="1"/>
    <col min="5649" max="5649" width="8.109375" style="400" customWidth="1"/>
    <col min="5650" max="5670" width="11.5546875" style="400" customWidth="1"/>
    <col min="5671" max="5859" width="9.109375" style="400" customWidth="1"/>
    <col min="5860" max="5860" width="7.6640625" style="400" customWidth="1"/>
    <col min="5861" max="5861" width="36.5546875" style="400" bestFit="1" customWidth="1"/>
    <col min="5862" max="5862" width="19.88671875" style="400" customWidth="1"/>
    <col min="5863" max="5863" width="18.33203125" style="400" customWidth="1"/>
    <col min="5864" max="5864" width="8.88671875" style="400" bestFit="1" customWidth="1"/>
    <col min="5865" max="5866" width="10.109375" style="400" bestFit="1" customWidth="1"/>
    <col min="5867" max="5867" width="8.88671875" style="400" bestFit="1" customWidth="1"/>
    <col min="5868" max="5869" width="10.109375" style="400" bestFit="1" customWidth="1"/>
    <col min="5870" max="5870" width="8.88671875" style="400" bestFit="1" customWidth="1"/>
    <col min="5871" max="5871" width="10.109375" style="400" bestFit="1" customWidth="1"/>
    <col min="5872" max="5874" width="8.88671875" style="400" bestFit="1" customWidth="1"/>
    <col min="5875" max="5875" width="9" style="400" customWidth="1"/>
    <col min="5876" max="5876" width="12.88671875" style="400"/>
    <col min="5877" max="5877" width="5.109375" style="400" bestFit="1" customWidth="1"/>
    <col min="5878" max="5878" width="47.5546875" style="400" bestFit="1" customWidth="1"/>
    <col min="5879" max="5879" width="12.6640625" style="400" customWidth="1"/>
    <col min="5880" max="5881" width="22.33203125" style="400" customWidth="1"/>
    <col min="5882" max="5882" width="11.6640625" style="400" customWidth="1"/>
    <col min="5883" max="5883" width="16.33203125" style="400" customWidth="1"/>
    <col min="5884" max="5884" width="19.5546875" style="400" customWidth="1"/>
    <col min="5885" max="5885" width="11.5546875" style="400" bestFit="1" customWidth="1"/>
    <col min="5886" max="5886" width="6.33203125" style="400" customWidth="1"/>
    <col min="5887" max="5887" width="6.88671875" style="400" customWidth="1"/>
    <col min="5888" max="5888" width="7" style="400" customWidth="1"/>
    <col min="5889" max="5889" width="6.109375" style="400" customWidth="1"/>
    <col min="5890" max="5890" width="8" style="400" customWidth="1"/>
    <col min="5891" max="5893" width="7.5546875" style="400" customWidth="1"/>
    <col min="5894" max="5895" width="7.33203125" style="400" customWidth="1"/>
    <col min="5896" max="5896" width="7.5546875" style="400" customWidth="1"/>
    <col min="5897" max="5897" width="7.33203125" style="400" customWidth="1"/>
    <col min="5898" max="5898" width="7" style="400" customWidth="1"/>
    <col min="5899" max="5899" width="7.33203125" style="400" customWidth="1"/>
    <col min="5900" max="5900" width="6.33203125" style="400" customWidth="1"/>
    <col min="5901" max="5901" width="7.33203125" style="400" customWidth="1"/>
    <col min="5902" max="5902" width="6.5546875" style="400" customWidth="1"/>
    <col min="5903" max="5903" width="7.5546875" style="400" customWidth="1"/>
    <col min="5904" max="5904" width="7.33203125" style="400" customWidth="1"/>
    <col min="5905" max="5905" width="8.109375" style="400" customWidth="1"/>
    <col min="5906" max="5926" width="11.5546875" style="400" customWidth="1"/>
    <col min="5927" max="6115" width="9.109375" style="400" customWidth="1"/>
    <col min="6116" max="6116" width="7.6640625" style="400" customWidth="1"/>
    <col min="6117" max="6117" width="36.5546875" style="400" bestFit="1" customWidth="1"/>
    <col min="6118" max="6118" width="19.88671875" style="400" customWidth="1"/>
    <col min="6119" max="6119" width="18.33203125" style="400" customWidth="1"/>
    <col min="6120" max="6120" width="8.88671875" style="400" bestFit="1" customWidth="1"/>
    <col min="6121" max="6122" width="10.109375" style="400" bestFit="1" customWidth="1"/>
    <col min="6123" max="6123" width="8.88671875" style="400" bestFit="1" customWidth="1"/>
    <col min="6124" max="6125" width="10.109375" style="400" bestFit="1" customWidth="1"/>
    <col min="6126" max="6126" width="8.88671875" style="400" bestFit="1" customWidth="1"/>
    <col min="6127" max="6127" width="10.109375" style="400" bestFit="1" customWidth="1"/>
    <col min="6128" max="6130" width="8.88671875" style="400" bestFit="1" customWidth="1"/>
    <col min="6131" max="6131" width="9" style="400" customWidth="1"/>
    <col min="6132" max="6132" width="12.88671875" style="400"/>
    <col min="6133" max="6133" width="5.109375" style="400" bestFit="1" customWidth="1"/>
    <col min="6134" max="6134" width="47.5546875" style="400" bestFit="1" customWidth="1"/>
    <col min="6135" max="6135" width="12.6640625" style="400" customWidth="1"/>
    <col min="6136" max="6137" width="22.33203125" style="400" customWidth="1"/>
    <col min="6138" max="6138" width="11.6640625" style="400" customWidth="1"/>
    <col min="6139" max="6139" width="16.33203125" style="400" customWidth="1"/>
    <col min="6140" max="6140" width="19.5546875" style="400" customWidth="1"/>
    <col min="6141" max="6141" width="11.5546875" style="400" bestFit="1" customWidth="1"/>
    <col min="6142" max="6142" width="6.33203125" style="400" customWidth="1"/>
    <col min="6143" max="6143" width="6.88671875" style="400" customWidth="1"/>
    <col min="6144" max="6144" width="7" style="400" customWidth="1"/>
    <col min="6145" max="6145" width="6.109375" style="400" customWidth="1"/>
    <col min="6146" max="6146" width="8" style="400" customWidth="1"/>
    <col min="6147" max="6149" width="7.5546875" style="400" customWidth="1"/>
    <col min="6150" max="6151" width="7.33203125" style="400" customWidth="1"/>
    <col min="6152" max="6152" width="7.5546875" style="400" customWidth="1"/>
    <col min="6153" max="6153" width="7.33203125" style="400" customWidth="1"/>
    <col min="6154" max="6154" width="7" style="400" customWidth="1"/>
    <col min="6155" max="6155" width="7.33203125" style="400" customWidth="1"/>
    <col min="6156" max="6156" width="6.33203125" style="400" customWidth="1"/>
    <col min="6157" max="6157" width="7.33203125" style="400" customWidth="1"/>
    <col min="6158" max="6158" width="6.5546875" style="400" customWidth="1"/>
    <col min="6159" max="6159" width="7.5546875" style="400" customWidth="1"/>
    <col min="6160" max="6160" width="7.33203125" style="400" customWidth="1"/>
    <col min="6161" max="6161" width="8.109375" style="400" customWidth="1"/>
    <col min="6162" max="6182" width="11.5546875" style="400" customWidth="1"/>
    <col min="6183" max="6371" width="9.109375" style="400" customWidth="1"/>
    <col min="6372" max="6372" width="7.6640625" style="400" customWidth="1"/>
    <col min="6373" max="6373" width="36.5546875" style="400" bestFit="1" customWidth="1"/>
    <col min="6374" max="6374" width="19.88671875" style="400" customWidth="1"/>
    <col min="6375" max="6375" width="18.33203125" style="400" customWidth="1"/>
    <col min="6376" max="6376" width="8.88671875" style="400" bestFit="1" customWidth="1"/>
    <col min="6377" max="6378" width="10.109375" style="400" bestFit="1" customWidth="1"/>
    <col min="6379" max="6379" width="8.88671875" style="400" bestFit="1" customWidth="1"/>
    <col min="6380" max="6381" width="10.109375" style="400" bestFit="1" customWidth="1"/>
    <col min="6382" max="6382" width="8.88671875" style="400" bestFit="1" customWidth="1"/>
    <col min="6383" max="6383" width="10.109375" style="400" bestFit="1" customWidth="1"/>
    <col min="6384" max="6386" width="8.88671875" style="400" bestFit="1" customWidth="1"/>
    <col min="6387" max="6387" width="9" style="400" customWidth="1"/>
    <col min="6388" max="6388" width="12.88671875" style="400"/>
    <col min="6389" max="6389" width="5.109375" style="400" bestFit="1" customWidth="1"/>
    <col min="6390" max="6390" width="47.5546875" style="400" bestFit="1" customWidth="1"/>
    <col min="6391" max="6391" width="12.6640625" style="400" customWidth="1"/>
    <col min="6392" max="6393" width="22.33203125" style="400" customWidth="1"/>
    <col min="6394" max="6394" width="11.6640625" style="400" customWidth="1"/>
    <col min="6395" max="6395" width="16.33203125" style="400" customWidth="1"/>
    <col min="6396" max="6396" width="19.5546875" style="400" customWidth="1"/>
    <col min="6397" max="6397" width="11.5546875" style="400" bestFit="1" customWidth="1"/>
    <col min="6398" max="6398" width="6.33203125" style="400" customWidth="1"/>
    <col min="6399" max="6399" width="6.88671875" style="400" customWidth="1"/>
    <col min="6400" max="6400" width="7" style="400" customWidth="1"/>
    <col min="6401" max="6401" width="6.109375" style="400" customWidth="1"/>
    <col min="6402" max="6402" width="8" style="400" customWidth="1"/>
    <col min="6403" max="6405" width="7.5546875" style="400" customWidth="1"/>
    <col min="6406" max="6407" width="7.33203125" style="400" customWidth="1"/>
    <col min="6408" max="6408" width="7.5546875" style="400" customWidth="1"/>
    <col min="6409" max="6409" width="7.33203125" style="400" customWidth="1"/>
    <col min="6410" max="6410" width="7" style="400" customWidth="1"/>
    <col min="6411" max="6411" width="7.33203125" style="400" customWidth="1"/>
    <col min="6412" max="6412" width="6.33203125" style="400" customWidth="1"/>
    <col min="6413" max="6413" width="7.33203125" style="400" customWidth="1"/>
    <col min="6414" max="6414" width="6.5546875" style="400" customWidth="1"/>
    <col min="6415" max="6415" width="7.5546875" style="400" customWidth="1"/>
    <col min="6416" max="6416" width="7.33203125" style="400" customWidth="1"/>
    <col min="6417" max="6417" width="8.109375" style="400" customWidth="1"/>
    <col min="6418" max="6438" width="11.5546875" style="400" customWidth="1"/>
    <col min="6439" max="6627" width="9.109375" style="400" customWidth="1"/>
    <col min="6628" max="6628" width="7.6640625" style="400" customWidth="1"/>
    <col min="6629" max="6629" width="36.5546875" style="400" bestFit="1" customWidth="1"/>
    <col min="6630" max="6630" width="19.88671875" style="400" customWidth="1"/>
    <col min="6631" max="6631" width="18.33203125" style="400" customWidth="1"/>
    <col min="6632" max="6632" width="8.88671875" style="400" bestFit="1" customWidth="1"/>
    <col min="6633" max="6634" width="10.109375" style="400" bestFit="1" customWidth="1"/>
    <col min="6635" max="6635" width="8.88671875" style="400" bestFit="1" customWidth="1"/>
    <col min="6636" max="6637" width="10.109375" style="400" bestFit="1" customWidth="1"/>
    <col min="6638" max="6638" width="8.88671875" style="400" bestFit="1" customWidth="1"/>
    <col min="6639" max="6639" width="10.109375" style="400" bestFit="1" customWidth="1"/>
    <col min="6640" max="6642" width="8.88671875" style="400" bestFit="1" customWidth="1"/>
    <col min="6643" max="6643" width="9" style="400" customWidth="1"/>
    <col min="6644" max="6644" width="12.88671875" style="400"/>
    <col min="6645" max="6645" width="5.109375" style="400" bestFit="1" customWidth="1"/>
    <col min="6646" max="6646" width="47.5546875" style="400" bestFit="1" customWidth="1"/>
    <col min="6647" max="6647" width="12.6640625" style="400" customWidth="1"/>
    <col min="6648" max="6649" width="22.33203125" style="400" customWidth="1"/>
    <col min="6650" max="6650" width="11.6640625" style="400" customWidth="1"/>
    <col min="6651" max="6651" width="16.33203125" style="400" customWidth="1"/>
    <col min="6652" max="6652" width="19.5546875" style="400" customWidth="1"/>
    <col min="6653" max="6653" width="11.5546875" style="400" bestFit="1" customWidth="1"/>
    <col min="6654" max="6654" width="6.33203125" style="400" customWidth="1"/>
    <col min="6655" max="6655" width="6.88671875" style="400" customWidth="1"/>
    <col min="6656" max="6656" width="7" style="400" customWidth="1"/>
    <col min="6657" max="6657" width="6.109375" style="400" customWidth="1"/>
    <col min="6658" max="6658" width="8" style="400" customWidth="1"/>
    <col min="6659" max="6661" width="7.5546875" style="400" customWidth="1"/>
    <col min="6662" max="6663" width="7.33203125" style="400" customWidth="1"/>
    <col min="6664" max="6664" width="7.5546875" style="400" customWidth="1"/>
    <col min="6665" max="6665" width="7.33203125" style="400" customWidth="1"/>
    <col min="6666" max="6666" width="7" style="400" customWidth="1"/>
    <col min="6667" max="6667" width="7.33203125" style="400" customWidth="1"/>
    <col min="6668" max="6668" width="6.33203125" style="400" customWidth="1"/>
    <col min="6669" max="6669" width="7.33203125" style="400" customWidth="1"/>
    <col min="6670" max="6670" width="6.5546875" style="400" customWidth="1"/>
    <col min="6671" max="6671" width="7.5546875" style="400" customWidth="1"/>
    <col min="6672" max="6672" width="7.33203125" style="400" customWidth="1"/>
    <col min="6673" max="6673" width="8.109375" style="400" customWidth="1"/>
    <col min="6674" max="6694" width="11.5546875" style="400" customWidth="1"/>
    <col min="6695" max="6883" width="9.109375" style="400" customWidth="1"/>
    <col min="6884" max="6884" width="7.6640625" style="400" customWidth="1"/>
    <col min="6885" max="6885" width="36.5546875" style="400" bestFit="1" customWidth="1"/>
    <col min="6886" max="6886" width="19.88671875" style="400" customWidth="1"/>
    <col min="6887" max="6887" width="18.33203125" style="400" customWidth="1"/>
    <col min="6888" max="6888" width="8.88671875" style="400" bestFit="1" customWidth="1"/>
    <col min="6889" max="6890" width="10.109375" style="400" bestFit="1" customWidth="1"/>
    <col min="6891" max="6891" width="8.88671875" style="400" bestFit="1" customWidth="1"/>
    <col min="6892" max="6893" width="10.109375" style="400" bestFit="1" customWidth="1"/>
    <col min="6894" max="6894" width="8.88671875" style="400" bestFit="1" customWidth="1"/>
    <col min="6895" max="6895" width="10.109375" style="400" bestFit="1" customWidth="1"/>
    <col min="6896" max="6898" width="8.88671875" style="400" bestFit="1" customWidth="1"/>
    <col min="6899" max="6899" width="9" style="400" customWidth="1"/>
    <col min="6900" max="6900" width="12.88671875" style="400"/>
    <col min="6901" max="6901" width="5.109375" style="400" bestFit="1" customWidth="1"/>
    <col min="6902" max="6902" width="47.5546875" style="400" bestFit="1" customWidth="1"/>
    <col min="6903" max="6903" width="12.6640625" style="400" customWidth="1"/>
    <col min="6904" max="6905" width="22.33203125" style="400" customWidth="1"/>
    <col min="6906" max="6906" width="11.6640625" style="400" customWidth="1"/>
    <col min="6907" max="6907" width="16.33203125" style="400" customWidth="1"/>
    <col min="6908" max="6908" width="19.5546875" style="400" customWidth="1"/>
    <col min="6909" max="6909" width="11.5546875" style="400" bestFit="1" customWidth="1"/>
    <col min="6910" max="6910" width="6.33203125" style="400" customWidth="1"/>
    <col min="6911" max="6911" width="6.88671875" style="400" customWidth="1"/>
    <col min="6912" max="6912" width="7" style="400" customWidth="1"/>
    <col min="6913" max="6913" width="6.109375" style="400" customWidth="1"/>
    <col min="6914" max="6914" width="8" style="400" customWidth="1"/>
    <col min="6915" max="6917" width="7.5546875" style="400" customWidth="1"/>
    <col min="6918" max="6919" width="7.33203125" style="400" customWidth="1"/>
    <col min="6920" max="6920" width="7.5546875" style="400" customWidth="1"/>
    <col min="6921" max="6921" width="7.33203125" style="400" customWidth="1"/>
    <col min="6922" max="6922" width="7" style="400" customWidth="1"/>
    <col min="6923" max="6923" width="7.33203125" style="400" customWidth="1"/>
    <col min="6924" max="6924" width="6.33203125" style="400" customWidth="1"/>
    <col min="6925" max="6925" width="7.33203125" style="400" customWidth="1"/>
    <col min="6926" max="6926" width="6.5546875" style="400" customWidth="1"/>
    <col min="6927" max="6927" width="7.5546875" style="400" customWidth="1"/>
    <col min="6928" max="6928" width="7.33203125" style="400" customWidth="1"/>
    <col min="6929" max="6929" width="8.109375" style="400" customWidth="1"/>
    <col min="6930" max="6950" width="11.5546875" style="400" customWidth="1"/>
    <col min="6951" max="7139" width="9.109375" style="400" customWidth="1"/>
    <col min="7140" max="7140" width="7.6640625" style="400" customWidth="1"/>
    <col min="7141" max="7141" width="36.5546875" style="400" bestFit="1" customWidth="1"/>
    <col min="7142" max="7142" width="19.88671875" style="400" customWidth="1"/>
    <col min="7143" max="7143" width="18.33203125" style="400" customWidth="1"/>
    <col min="7144" max="7144" width="8.88671875" style="400" bestFit="1" customWidth="1"/>
    <col min="7145" max="7146" width="10.109375" style="400" bestFit="1" customWidth="1"/>
    <col min="7147" max="7147" width="8.88671875" style="400" bestFit="1" customWidth="1"/>
    <col min="7148" max="7149" width="10.109375" style="400" bestFit="1" customWidth="1"/>
    <col min="7150" max="7150" width="8.88671875" style="400" bestFit="1" customWidth="1"/>
    <col min="7151" max="7151" width="10.109375" style="400" bestFit="1" customWidth="1"/>
    <col min="7152" max="7154" width="8.88671875" style="400" bestFit="1" customWidth="1"/>
    <col min="7155" max="7155" width="9" style="400" customWidth="1"/>
    <col min="7156" max="7156" width="12.88671875" style="400"/>
    <col min="7157" max="7157" width="5.109375" style="400" bestFit="1" customWidth="1"/>
    <col min="7158" max="7158" width="47.5546875" style="400" bestFit="1" customWidth="1"/>
    <col min="7159" max="7159" width="12.6640625" style="400" customWidth="1"/>
    <col min="7160" max="7161" width="22.33203125" style="400" customWidth="1"/>
    <col min="7162" max="7162" width="11.6640625" style="400" customWidth="1"/>
    <col min="7163" max="7163" width="16.33203125" style="400" customWidth="1"/>
    <col min="7164" max="7164" width="19.5546875" style="400" customWidth="1"/>
    <col min="7165" max="7165" width="11.5546875" style="400" bestFit="1" customWidth="1"/>
    <col min="7166" max="7166" width="6.33203125" style="400" customWidth="1"/>
    <col min="7167" max="7167" width="6.88671875" style="400" customWidth="1"/>
    <col min="7168" max="7168" width="7" style="400" customWidth="1"/>
    <col min="7169" max="7169" width="6.109375" style="400" customWidth="1"/>
    <col min="7170" max="7170" width="8" style="400" customWidth="1"/>
    <col min="7171" max="7173" width="7.5546875" style="400" customWidth="1"/>
    <col min="7174" max="7175" width="7.33203125" style="400" customWidth="1"/>
    <col min="7176" max="7176" width="7.5546875" style="400" customWidth="1"/>
    <col min="7177" max="7177" width="7.33203125" style="400" customWidth="1"/>
    <col min="7178" max="7178" width="7" style="400" customWidth="1"/>
    <col min="7179" max="7179" width="7.33203125" style="400" customWidth="1"/>
    <col min="7180" max="7180" width="6.33203125" style="400" customWidth="1"/>
    <col min="7181" max="7181" width="7.33203125" style="400" customWidth="1"/>
    <col min="7182" max="7182" width="6.5546875" style="400" customWidth="1"/>
    <col min="7183" max="7183" width="7.5546875" style="400" customWidth="1"/>
    <col min="7184" max="7184" width="7.33203125" style="400" customWidth="1"/>
    <col min="7185" max="7185" width="8.109375" style="400" customWidth="1"/>
    <col min="7186" max="7206" width="11.5546875" style="400" customWidth="1"/>
    <col min="7207" max="7395" width="9.109375" style="400" customWidth="1"/>
    <col min="7396" max="7396" width="7.6640625" style="400" customWidth="1"/>
    <col min="7397" max="7397" width="36.5546875" style="400" bestFit="1" customWidth="1"/>
    <col min="7398" max="7398" width="19.88671875" style="400" customWidth="1"/>
    <col min="7399" max="7399" width="18.33203125" style="400" customWidth="1"/>
    <col min="7400" max="7400" width="8.88671875" style="400" bestFit="1" customWidth="1"/>
    <col min="7401" max="7402" width="10.109375" style="400" bestFit="1" customWidth="1"/>
    <col min="7403" max="7403" width="8.88671875" style="400" bestFit="1" customWidth="1"/>
    <col min="7404" max="7405" width="10.109375" style="400" bestFit="1" customWidth="1"/>
    <col min="7406" max="7406" width="8.88671875" style="400" bestFit="1" customWidth="1"/>
    <col min="7407" max="7407" width="10.109375" style="400" bestFit="1" customWidth="1"/>
    <col min="7408" max="7410" width="8.88671875" style="400" bestFit="1" customWidth="1"/>
    <col min="7411" max="7411" width="9" style="400" customWidth="1"/>
    <col min="7412" max="7412" width="12.88671875" style="400"/>
    <col min="7413" max="7413" width="5.109375" style="400" bestFit="1" customWidth="1"/>
    <col min="7414" max="7414" width="47.5546875" style="400" bestFit="1" customWidth="1"/>
    <col min="7415" max="7415" width="12.6640625" style="400" customWidth="1"/>
    <col min="7416" max="7417" width="22.33203125" style="400" customWidth="1"/>
    <col min="7418" max="7418" width="11.6640625" style="400" customWidth="1"/>
    <col min="7419" max="7419" width="16.33203125" style="400" customWidth="1"/>
    <col min="7420" max="7420" width="19.5546875" style="400" customWidth="1"/>
    <col min="7421" max="7421" width="11.5546875" style="400" bestFit="1" customWidth="1"/>
    <col min="7422" max="7422" width="6.33203125" style="400" customWidth="1"/>
    <col min="7423" max="7423" width="6.88671875" style="400" customWidth="1"/>
    <col min="7424" max="7424" width="7" style="400" customWidth="1"/>
    <col min="7425" max="7425" width="6.109375" style="400" customWidth="1"/>
    <col min="7426" max="7426" width="8" style="400" customWidth="1"/>
    <col min="7427" max="7429" width="7.5546875" style="400" customWidth="1"/>
    <col min="7430" max="7431" width="7.33203125" style="400" customWidth="1"/>
    <col min="7432" max="7432" width="7.5546875" style="400" customWidth="1"/>
    <col min="7433" max="7433" width="7.33203125" style="400" customWidth="1"/>
    <col min="7434" max="7434" width="7" style="400" customWidth="1"/>
    <col min="7435" max="7435" width="7.33203125" style="400" customWidth="1"/>
    <col min="7436" max="7436" width="6.33203125" style="400" customWidth="1"/>
    <col min="7437" max="7437" width="7.33203125" style="400" customWidth="1"/>
    <col min="7438" max="7438" width="6.5546875" style="400" customWidth="1"/>
    <col min="7439" max="7439" width="7.5546875" style="400" customWidth="1"/>
    <col min="7440" max="7440" width="7.33203125" style="400" customWidth="1"/>
    <col min="7441" max="7441" width="8.109375" style="400" customWidth="1"/>
    <col min="7442" max="7462" width="11.5546875" style="400" customWidth="1"/>
    <col min="7463" max="7651" width="9.109375" style="400" customWidth="1"/>
    <col min="7652" max="7652" width="7.6640625" style="400" customWidth="1"/>
    <col min="7653" max="7653" width="36.5546875" style="400" bestFit="1" customWidth="1"/>
    <col min="7654" max="7654" width="19.88671875" style="400" customWidth="1"/>
    <col min="7655" max="7655" width="18.33203125" style="400" customWidth="1"/>
    <col min="7656" max="7656" width="8.88671875" style="400" bestFit="1" customWidth="1"/>
    <col min="7657" max="7658" width="10.109375" style="400" bestFit="1" customWidth="1"/>
    <col min="7659" max="7659" width="8.88671875" style="400" bestFit="1" customWidth="1"/>
    <col min="7660" max="7661" width="10.109375" style="400" bestFit="1" customWidth="1"/>
    <col min="7662" max="7662" width="8.88671875" style="400" bestFit="1" customWidth="1"/>
    <col min="7663" max="7663" width="10.109375" style="400" bestFit="1" customWidth="1"/>
    <col min="7664" max="7666" width="8.88671875" style="400" bestFit="1" customWidth="1"/>
    <col min="7667" max="7667" width="9" style="400" customWidth="1"/>
    <col min="7668" max="7668" width="12.88671875" style="400"/>
    <col min="7669" max="7669" width="5.109375" style="400" bestFit="1" customWidth="1"/>
    <col min="7670" max="7670" width="47.5546875" style="400" bestFit="1" customWidth="1"/>
    <col min="7671" max="7671" width="12.6640625" style="400" customWidth="1"/>
    <col min="7672" max="7673" width="22.33203125" style="400" customWidth="1"/>
    <col min="7674" max="7674" width="11.6640625" style="400" customWidth="1"/>
    <col min="7675" max="7675" width="16.33203125" style="400" customWidth="1"/>
    <col min="7676" max="7676" width="19.5546875" style="400" customWidth="1"/>
    <col min="7677" max="7677" width="11.5546875" style="400" bestFit="1" customWidth="1"/>
    <col min="7678" max="7678" width="6.33203125" style="400" customWidth="1"/>
    <col min="7679" max="7679" width="6.88671875" style="400" customWidth="1"/>
    <col min="7680" max="7680" width="7" style="400" customWidth="1"/>
    <col min="7681" max="7681" width="6.109375" style="400" customWidth="1"/>
    <col min="7682" max="7682" width="8" style="400" customWidth="1"/>
    <col min="7683" max="7685" width="7.5546875" style="400" customWidth="1"/>
    <col min="7686" max="7687" width="7.33203125" style="400" customWidth="1"/>
    <col min="7688" max="7688" width="7.5546875" style="400" customWidth="1"/>
    <col min="7689" max="7689" width="7.33203125" style="400" customWidth="1"/>
    <col min="7690" max="7690" width="7" style="400" customWidth="1"/>
    <col min="7691" max="7691" width="7.33203125" style="400" customWidth="1"/>
    <col min="7692" max="7692" width="6.33203125" style="400" customWidth="1"/>
    <col min="7693" max="7693" width="7.33203125" style="400" customWidth="1"/>
    <col min="7694" max="7694" width="6.5546875" style="400" customWidth="1"/>
    <col min="7695" max="7695" width="7.5546875" style="400" customWidth="1"/>
    <col min="7696" max="7696" width="7.33203125" style="400" customWidth="1"/>
    <col min="7697" max="7697" width="8.109375" style="400" customWidth="1"/>
    <col min="7698" max="7718" width="11.5546875" style="400" customWidth="1"/>
    <col min="7719" max="7907" width="9.109375" style="400" customWidth="1"/>
    <col min="7908" max="7908" width="7.6640625" style="400" customWidth="1"/>
    <col min="7909" max="7909" width="36.5546875" style="400" bestFit="1" customWidth="1"/>
    <col min="7910" max="7910" width="19.88671875" style="400" customWidth="1"/>
    <col min="7911" max="7911" width="18.33203125" style="400" customWidth="1"/>
    <col min="7912" max="7912" width="8.88671875" style="400" bestFit="1" customWidth="1"/>
    <col min="7913" max="7914" width="10.109375" style="400" bestFit="1" customWidth="1"/>
    <col min="7915" max="7915" width="8.88671875" style="400" bestFit="1" customWidth="1"/>
    <col min="7916" max="7917" width="10.109375" style="400" bestFit="1" customWidth="1"/>
    <col min="7918" max="7918" width="8.88671875" style="400" bestFit="1" customWidth="1"/>
    <col min="7919" max="7919" width="10.109375" style="400" bestFit="1" customWidth="1"/>
    <col min="7920" max="7922" width="8.88671875" style="400" bestFit="1" customWidth="1"/>
    <col min="7923" max="7923" width="9" style="400" customWidth="1"/>
    <col min="7924" max="7924" width="12.88671875" style="400"/>
    <col min="7925" max="7925" width="5.109375" style="400" bestFit="1" customWidth="1"/>
    <col min="7926" max="7926" width="47.5546875" style="400" bestFit="1" customWidth="1"/>
    <col min="7927" max="7927" width="12.6640625" style="400" customWidth="1"/>
    <col min="7928" max="7929" width="22.33203125" style="400" customWidth="1"/>
    <col min="7930" max="7930" width="11.6640625" style="400" customWidth="1"/>
    <col min="7931" max="7931" width="16.33203125" style="400" customWidth="1"/>
    <col min="7932" max="7932" width="19.5546875" style="400" customWidth="1"/>
    <col min="7933" max="7933" width="11.5546875" style="400" bestFit="1" customWidth="1"/>
    <col min="7934" max="7934" width="6.33203125" style="400" customWidth="1"/>
    <col min="7935" max="7935" width="6.88671875" style="400" customWidth="1"/>
    <col min="7936" max="7936" width="7" style="400" customWidth="1"/>
    <col min="7937" max="7937" width="6.109375" style="400" customWidth="1"/>
    <col min="7938" max="7938" width="8" style="400" customWidth="1"/>
    <col min="7939" max="7941" width="7.5546875" style="400" customWidth="1"/>
    <col min="7942" max="7943" width="7.33203125" style="400" customWidth="1"/>
    <col min="7944" max="7944" width="7.5546875" style="400" customWidth="1"/>
    <col min="7945" max="7945" width="7.33203125" style="400" customWidth="1"/>
    <col min="7946" max="7946" width="7" style="400" customWidth="1"/>
    <col min="7947" max="7947" width="7.33203125" style="400" customWidth="1"/>
    <col min="7948" max="7948" width="6.33203125" style="400" customWidth="1"/>
    <col min="7949" max="7949" width="7.33203125" style="400" customWidth="1"/>
    <col min="7950" max="7950" width="6.5546875" style="400" customWidth="1"/>
    <col min="7951" max="7951" width="7.5546875" style="400" customWidth="1"/>
    <col min="7952" max="7952" width="7.33203125" style="400" customWidth="1"/>
    <col min="7953" max="7953" width="8.109375" style="400" customWidth="1"/>
    <col min="7954" max="7974" width="11.5546875" style="400" customWidth="1"/>
    <col min="7975" max="8163" width="9.109375" style="400" customWidth="1"/>
    <col min="8164" max="8164" width="7.6640625" style="400" customWidth="1"/>
    <col min="8165" max="8165" width="36.5546875" style="400" bestFit="1" customWidth="1"/>
    <col min="8166" max="8166" width="19.88671875" style="400" customWidth="1"/>
    <col min="8167" max="8167" width="18.33203125" style="400" customWidth="1"/>
    <col min="8168" max="8168" width="8.88671875" style="400" bestFit="1" customWidth="1"/>
    <col min="8169" max="8170" width="10.109375" style="400" bestFit="1" customWidth="1"/>
    <col min="8171" max="8171" width="8.88671875" style="400" bestFit="1" customWidth="1"/>
    <col min="8172" max="8173" width="10.109375" style="400" bestFit="1" customWidth="1"/>
    <col min="8174" max="8174" width="8.88671875" style="400" bestFit="1" customWidth="1"/>
    <col min="8175" max="8175" width="10.109375" style="400" bestFit="1" customWidth="1"/>
    <col min="8176" max="8178" width="8.88671875" style="400" bestFit="1" customWidth="1"/>
    <col min="8179" max="8179" width="9" style="400" customWidth="1"/>
    <col min="8180" max="8180" width="12.88671875" style="400"/>
    <col min="8181" max="8181" width="5.109375" style="400" bestFit="1" customWidth="1"/>
    <col min="8182" max="8182" width="47.5546875" style="400" bestFit="1" customWidth="1"/>
    <col min="8183" max="8183" width="12.6640625" style="400" customWidth="1"/>
    <col min="8184" max="8185" width="22.33203125" style="400" customWidth="1"/>
    <col min="8186" max="8186" width="11.6640625" style="400" customWidth="1"/>
    <col min="8187" max="8187" width="16.33203125" style="400" customWidth="1"/>
    <col min="8188" max="8188" width="19.5546875" style="400" customWidth="1"/>
    <col min="8189" max="8189" width="11.5546875" style="400" bestFit="1" customWidth="1"/>
    <col min="8190" max="8190" width="6.33203125" style="400" customWidth="1"/>
    <col min="8191" max="8191" width="6.88671875" style="400" customWidth="1"/>
    <col min="8192" max="8192" width="7" style="400" customWidth="1"/>
    <col min="8193" max="8193" width="6.109375" style="400" customWidth="1"/>
    <col min="8194" max="8194" width="8" style="400" customWidth="1"/>
    <col min="8195" max="8197" width="7.5546875" style="400" customWidth="1"/>
    <col min="8198" max="8199" width="7.33203125" style="400" customWidth="1"/>
    <col min="8200" max="8200" width="7.5546875" style="400" customWidth="1"/>
    <col min="8201" max="8201" width="7.33203125" style="400" customWidth="1"/>
    <col min="8202" max="8202" width="7" style="400" customWidth="1"/>
    <col min="8203" max="8203" width="7.33203125" style="400" customWidth="1"/>
    <col min="8204" max="8204" width="6.33203125" style="400" customWidth="1"/>
    <col min="8205" max="8205" width="7.33203125" style="400" customWidth="1"/>
    <col min="8206" max="8206" width="6.5546875" style="400" customWidth="1"/>
    <col min="8207" max="8207" width="7.5546875" style="400" customWidth="1"/>
    <col min="8208" max="8208" width="7.33203125" style="400" customWidth="1"/>
    <col min="8209" max="8209" width="8.109375" style="400" customWidth="1"/>
    <col min="8210" max="8230" width="11.5546875" style="400" customWidth="1"/>
    <col min="8231" max="8419" width="9.109375" style="400" customWidth="1"/>
    <col min="8420" max="8420" width="7.6640625" style="400" customWidth="1"/>
    <col min="8421" max="8421" width="36.5546875" style="400" bestFit="1" customWidth="1"/>
    <col min="8422" max="8422" width="19.88671875" style="400" customWidth="1"/>
    <col min="8423" max="8423" width="18.33203125" style="400" customWidth="1"/>
    <col min="8424" max="8424" width="8.88671875" style="400" bestFit="1" customWidth="1"/>
    <col min="8425" max="8426" width="10.109375" style="400" bestFit="1" customWidth="1"/>
    <col min="8427" max="8427" width="8.88671875" style="400" bestFit="1" customWidth="1"/>
    <col min="8428" max="8429" width="10.109375" style="400" bestFit="1" customWidth="1"/>
    <col min="8430" max="8430" width="8.88671875" style="400" bestFit="1" customWidth="1"/>
    <col min="8431" max="8431" width="10.109375" style="400" bestFit="1" customWidth="1"/>
    <col min="8432" max="8434" width="8.88671875" style="400" bestFit="1" customWidth="1"/>
    <col min="8435" max="8435" width="9" style="400" customWidth="1"/>
    <col min="8436" max="8436" width="12.88671875" style="400"/>
    <col min="8437" max="8437" width="5.109375" style="400" bestFit="1" customWidth="1"/>
    <col min="8438" max="8438" width="47.5546875" style="400" bestFit="1" customWidth="1"/>
    <col min="8439" max="8439" width="12.6640625" style="400" customWidth="1"/>
    <col min="8440" max="8441" width="22.33203125" style="400" customWidth="1"/>
    <col min="8442" max="8442" width="11.6640625" style="400" customWidth="1"/>
    <col min="8443" max="8443" width="16.33203125" style="400" customWidth="1"/>
    <col min="8444" max="8444" width="19.5546875" style="400" customWidth="1"/>
    <col min="8445" max="8445" width="11.5546875" style="400" bestFit="1" customWidth="1"/>
    <col min="8446" max="8446" width="6.33203125" style="400" customWidth="1"/>
    <col min="8447" max="8447" width="6.88671875" style="400" customWidth="1"/>
    <col min="8448" max="8448" width="7" style="400" customWidth="1"/>
    <col min="8449" max="8449" width="6.109375" style="400" customWidth="1"/>
    <col min="8450" max="8450" width="8" style="400" customWidth="1"/>
    <col min="8451" max="8453" width="7.5546875" style="400" customWidth="1"/>
    <col min="8454" max="8455" width="7.33203125" style="400" customWidth="1"/>
    <col min="8456" max="8456" width="7.5546875" style="400" customWidth="1"/>
    <col min="8457" max="8457" width="7.33203125" style="400" customWidth="1"/>
    <col min="8458" max="8458" width="7" style="400" customWidth="1"/>
    <col min="8459" max="8459" width="7.33203125" style="400" customWidth="1"/>
    <col min="8460" max="8460" width="6.33203125" style="400" customWidth="1"/>
    <col min="8461" max="8461" width="7.33203125" style="400" customWidth="1"/>
    <col min="8462" max="8462" width="6.5546875" style="400" customWidth="1"/>
    <col min="8463" max="8463" width="7.5546875" style="400" customWidth="1"/>
    <col min="8464" max="8464" width="7.33203125" style="400" customWidth="1"/>
    <col min="8465" max="8465" width="8.109375" style="400" customWidth="1"/>
    <col min="8466" max="8486" width="11.5546875" style="400" customWidth="1"/>
    <col min="8487" max="8675" width="9.109375" style="400" customWidth="1"/>
    <col min="8676" max="8676" width="7.6640625" style="400" customWidth="1"/>
    <col min="8677" max="8677" width="36.5546875" style="400" bestFit="1" customWidth="1"/>
    <col min="8678" max="8678" width="19.88671875" style="400" customWidth="1"/>
    <col min="8679" max="8679" width="18.33203125" style="400" customWidth="1"/>
    <col min="8680" max="8680" width="8.88671875" style="400" bestFit="1" customWidth="1"/>
    <col min="8681" max="8682" width="10.109375" style="400" bestFit="1" customWidth="1"/>
    <col min="8683" max="8683" width="8.88671875" style="400" bestFit="1" customWidth="1"/>
    <col min="8684" max="8685" width="10.109375" style="400" bestFit="1" customWidth="1"/>
    <col min="8686" max="8686" width="8.88671875" style="400" bestFit="1" customWidth="1"/>
    <col min="8687" max="8687" width="10.109375" style="400" bestFit="1" customWidth="1"/>
    <col min="8688" max="8690" width="8.88671875" style="400" bestFit="1" customWidth="1"/>
    <col min="8691" max="8691" width="9" style="400" customWidth="1"/>
    <col min="8692" max="8692" width="12.88671875" style="400"/>
    <col min="8693" max="8693" width="5.109375" style="400" bestFit="1" customWidth="1"/>
    <col min="8694" max="8694" width="47.5546875" style="400" bestFit="1" customWidth="1"/>
    <col min="8695" max="8695" width="12.6640625" style="400" customWidth="1"/>
    <col min="8696" max="8697" width="22.33203125" style="400" customWidth="1"/>
    <col min="8698" max="8698" width="11.6640625" style="400" customWidth="1"/>
    <col min="8699" max="8699" width="16.33203125" style="400" customWidth="1"/>
    <col min="8700" max="8700" width="19.5546875" style="400" customWidth="1"/>
    <col min="8701" max="8701" width="11.5546875" style="400" bestFit="1" customWidth="1"/>
    <col min="8702" max="8702" width="6.33203125" style="400" customWidth="1"/>
    <col min="8703" max="8703" width="6.88671875" style="400" customWidth="1"/>
    <col min="8704" max="8704" width="7" style="400" customWidth="1"/>
    <col min="8705" max="8705" width="6.109375" style="400" customWidth="1"/>
    <col min="8706" max="8706" width="8" style="400" customWidth="1"/>
    <col min="8707" max="8709" width="7.5546875" style="400" customWidth="1"/>
    <col min="8710" max="8711" width="7.33203125" style="400" customWidth="1"/>
    <col min="8712" max="8712" width="7.5546875" style="400" customWidth="1"/>
    <col min="8713" max="8713" width="7.33203125" style="400" customWidth="1"/>
    <col min="8714" max="8714" width="7" style="400" customWidth="1"/>
    <col min="8715" max="8715" width="7.33203125" style="400" customWidth="1"/>
    <col min="8716" max="8716" width="6.33203125" style="400" customWidth="1"/>
    <col min="8717" max="8717" width="7.33203125" style="400" customWidth="1"/>
    <col min="8718" max="8718" width="6.5546875" style="400" customWidth="1"/>
    <col min="8719" max="8719" width="7.5546875" style="400" customWidth="1"/>
    <col min="8720" max="8720" width="7.33203125" style="400" customWidth="1"/>
    <col min="8721" max="8721" width="8.109375" style="400" customWidth="1"/>
    <col min="8722" max="8742" width="11.5546875" style="400" customWidth="1"/>
    <col min="8743" max="8931" width="9.109375" style="400" customWidth="1"/>
    <col min="8932" max="8932" width="7.6640625" style="400" customWidth="1"/>
    <col min="8933" max="8933" width="36.5546875" style="400" bestFit="1" customWidth="1"/>
    <col min="8934" max="8934" width="19.88671875" style="400" customWidth="1"/>
    <col min="8935" max="8935" width="18.33203125" style="400" customWidth="1"/>
    <col min="8936" max="8936" width="8.88671875" style="400" bestFit="1" customWidth="1"/>
    <col min="8937" max="8938" width="10.109375" style="400" bestFit="1" customWidth="1"/>
    <col min="8939" max="8939" width="8.88671875" style="400" bestFit="1" customWidth="1"/>
    <col min="8940" max="8941" width="10.109375" style="400" bestFit="1" customWidth="1"/>
    <col min="8942" max="8942" width="8.88671875" style="400" bestFit="1" customWidth="1"/>
    <col min="8943" max="8943" width="10.109375" style="400" bestFit="1" customWidth="1"/>
    <col min="8944" max="8946" width="8.88671875" style="400" bestFit="1" customWidth="1"/>
    <col min="8947" max="8947" width="9" style="400" customWidth="1"/>
    <col min="8948" max="8948" width="12.88671875" style="400"/>
    <col min="8949" max="8949" width="5.109375" style="400" bestFit="1" customWidth="1"/>
    <col min="8950" max="8950" width="47.5546875" style="400" bestFit="1" customWidth="1"/>
    <col min="8951" max="8951" width="12.6640625" style="400" customWidth="1"/>
    <col min="8952" max="8953" width="22.33203125" style="400" customWidth="1"/>
    <col min="8954" max="8954" width="11.6640625" style="400" customWidth="1"/>
    <col min="8955" max="8955" width="16.33203125" style="400" customWidth="1"/>
    <col min="8956" max="8956" width="19.5546875" style="400" customWidth="1"/>
    <col min="8957" max="8957" width="11.5546875" style="400" bestFit="1" customWidth="1"/>
    <col min="8958" max="8958" width="6.33203125" style="400" customWidth="1"/>
    <col min="8959" max="8959" width="6.88671875" style="400" customWidth="1"/>
    <col min="8960" max="8960" width="7" style="400" customWidth="1"/>
    <col min="8961" max="8961" width="6.109375" style="400" customWidth="1"/>
    <col min="8962" max="8962" width="8" style="400" customWidth="1"/>
    <col min="8963" max="8965" width="7.5546875" style="400" customWidth="1"/>
    <col min="8966" max="8967" width="7.33203125" style="400" customWidth="1"/>
    <col min="8968" max="8968" width="7.5546875" style="400" customWidth="1"/>
    <col min="8969" max="8969" width="7.33203125" style="400" customWidth="1"/>
    <col min="8970" max="8970" width="7" style="400" customWidth="1"/>
    <col min="8971" max="8971" width="7.33203125" style="400" customWidth="1"/>
    <col min="8972" max="8972" width="6.33203125" style="400" customWidth="1"/>
    <col min="8973" max="8973" width="7.33203125" style="400" customWidth="1"/>
    <col min="8974" max="8974" width="6.5546875" style="400" customWidth="1"/>
    <col min="8975" max="8975" width="7.5546875" style="400" customWidth="1"/>
    <col min="8976" max="8976" width="7.33203125" style="400" customWidth="1"/>
    <col min="8977" max="8977" width="8.109375" style="400" customWidth="1"/>
    <col min="8978" max="8998" width="11.5546875" style="400" customWidth="1"/>
    <col min="8999" max="9187" width="9.109375" style="400" customWidth="1"/>
    <col min="9188" max="9188" width="7.6640625" style="400" customWidth="1"/>
    <col min="9189" max="9189" width="36.5546875" style="400" bestFit="1" customWidth="1"/>
    <col min="9190" max="9190" width="19.88671875" style="400" customWidth="1"/>
    <col min="9191" max="9191" width="18.33203125" style="400" customWidth="1"/>
    <col min="9192" max="9192" width="8.88671875" style="400" bestFit="1" customWidth="1"/>
    <col min="9193" max="9194" width="10.109375" style="400" bestFit="1" customWidth="1"/>
    <col min="9195" max="9195" width="8.88671875" style="400" bestFit="1" customWidth="1"/>
    <col min="9196" max="9197" width="10.109375" style="400" bestFit="1" customWidth="1"/>
    <col min="9198" max="9198" width="8.88671875" style="400" bestFit="1" customWidth="1"/>
    <col min="9199" max="9199" width="10.109375" style="400" bestFit="1" customWidth="1"/>
    <col min="9200" max="9202" width="8.88671875" style="400" bestFit="1" customWidth="1"/>
    <col min="9203" max="9203" width="9" style="400" customWidth="1"/>
    <col min="9204" max="9204" width="12.88671875" style="400"/>
    <col min="9205" max="9205" width="5.109375" style="400" bestFit="1" customWidth="1"/>
    <col min="9206" max="9206" width="47.5546875" style="400" bestFit="1" customWidth="1"/>
    <col min="9207" max="9207" width="12.6640625" style="400" customWidth="1"/>
    <col min="9208" max="9209" width="22.33203125" style="400" customWidth="1"/>
    <col min="9210" max="9210" width="11.6640625" style="400" customWidth="1"/>
    <col min="9211" max="9211" width="16.33203125" style="400" customWidth="1"/>
    <col min="9212" max="9212" width="19.5546875" style="400" customWidth="1"/>
    <col min="9213" max="9213" width="11.5546875" style="400" bestFit="1" customWidth="1"/>
    <col min="9214" max="9214" width="6.33203125" style="400" customWidth="1"/>
    <col min="9215" max="9215" width="6.88671875" style="400" customWidth="1"/>
    <col min="9216" max="9216" width="7" style="400" customWidth="1"/>
    <col min="9217" max="9217" width="6.109375" style="400" customWidth="1"/>
    <col min="9218" max="9218" width="8" style="400" customWidth="1"/>
    <col min="9219" max="9221" width="7.5546875" style="400" customWidth="1"/>
    <col min="9222" max="9223" width="7.33203125" style="400" customWidth="1"/>
    <col min="9224" max="9224" width="7.5546875" style="400" customWidth="1"/>
    <col min="9225" max="9225" width="7.33203125" style="400" customWidth="1"/>
    <col min="9226" max="9226" width="7" style="400" customWidth="1"/>
    <col min="9227" max="9227" width="7.33203125" style="400" customWidth="1"/>
    <col min="9228" max="9228" width="6.33203125" style="400" customWidth="1"/>
    <col min="9229" max="9229" width="7.33203125" style="400" customWidth="1"/>
    <col min="9230" max="9230" width="6.5546875" style="400" customWidth="1"/>
    <col min="9231" max="9231" width="7.5546875" style="400" customWidth="1"/>
    <col min="9232" max="9232" width="7.33203125" style="400" customWidth="1"/>
    <col min="9233" max="9233" width="8.109375" style="400" customWidth="1"/>
    <col min="9234" max="9254" width="11.5546875" style="400" customWidth="1"/>
    <col min="9255" max="9443" width="9.109375" style="400" customWidth="1"/>
    <col min="9444" max="9444" width="7.6640625" style="400" customWidth="1"/>
    <col min="9445" max="9445" width="36.5546875" style="400" bestFit="1" customWidth="1"/>
    <col min="9446" max="9446" width="19.88671875" style="400" customWidth="1"/>
    <col min="9447" max="9447" width="18.33203125" style="400" customWidth="1"/>
    <col min="9448" max="9448" width="8.88671875" style="400" bestFit="1" customWidth="1"/>
    <col min="9449" max="9450" width="10.109375" style="400" bestFit="1" customWidth="1"/>
    <col min="9451" max="9451" width="8.88671875" style="400" bestFit="1" customWidth="1"/>
    <col min="9452" max="9453" width="10.109375" style="400" bestFit="1" customWidth="1"/>
    <col min="9454" max="9454" width="8.88671875" style="400" bestFit="1" customWidth="1"/>
    <col min="9455" max="9455" width="10.109375" style="400" bestFit="1" customWidth="1"/>
    <col min="9456" max="9458" width="8.88671875" style="400" bestFit="1" customWidth="1"/>
    <col min="9459" max="9459" width="9" style="400" customWidth="1"/>
    <col min="9460" max="9460" width="12.88671875" style="400"/>
    <col min="9461" max="9461" width="5.109375" style="400" bestFit="1" customWidth="1"/>
    <col min="9462" max="9462" width="47.5546875" style="400" bestFit="1" customWidth="1"/>
    <col min="9463" max="9463" width="12.6640625" style="400" customWidth="1"/>
    <col min="9464" max="9465" width="22.33203125" style="400" customWidth="1"/>
    <col min="9466" max="9466" width="11.6640625" style="400" customWidth="1"/>
    <col min="9467" max="9467" width="16.33203125" style="400" customWidth="1"/>
    <col min="9468" max="9468" width="19.5546875" style="400" customWidth="1"/>
    <col min="9469" max="9469" width="11.5546875" style="400" bestFit="1" customWidth="1"/>
    <col min="9470" max="9470" width="6.33203125" style="400" customWidth="1"/>
    <col min="9471" max="9471" width="6.88671875" style="400" customWidth="1"/>
    <col min="9472" max="9472" width="7" style="400" customWidth="1"/>
    <col min="9473" max="9473" width="6.109375" style="400" customWidth="1"/>
    <col min="9474" max="9474" width="8" style="400" customWidth="1"/>
    <col min="9475" max="9477" width="7.5546875" style="400" customWidth="1"/>
    <col min="9478" max="9479" width="7.33203125" style="400" customWidth="1"/>
    <col min="9480" max="9480" width="7.5546875" style="400" customWidth="1"/>
    <col min="9481" max="9481" width="7.33203125" style="400" customWidth="1"/>
    <col min="9482" max="9482" width="7" style="400" customWidth="1"/>
    <col min="9483" max="9483" width="7.33203125" style="400" customWidth="1"/>
    <col min="9484" max="9484" width="6.33203125" style="400" customWidth="1"/>
    <col min="9485" max="9485" width="7.33203125" style="400" customWidth="1"/>
    <col min="9486" max="9486" width="6.5546875" style="400" customWidth="1"/>
    <col min="9487" max="9487" width="7.5546875" style="400" customWidth="1"/>
    <col min="9488" max="9488" width="7.33203125" style="400" customWidth="1"/>
    <col min="9489" max="9489" width="8.109375" style="400" customWidth="1"/>
    <col min="9490" max="9510" width="11.5546875" style="400" customWidth="1"/>
    <col min="9511" max="9699" width="9.109375" style="400" customWidth="1"/>
    <col min="9700" max="9700" width="7.6640625" style="400" customWidth="1"/>
    <col min="9701" max="9701" width="36.5546875" style="400" bestFit="1" customWidth="1"/>
    <col min="9702" max="9702" width="19.88671875" style="400" customWidth="1"/>
    <col min="9703" max="9703" width="18.33203125" style="400" customWidth="1"/>
    <col min="9704" max="9704" width="8.88671875" style="400" bestFit="1" customWidth="1"/>
    <col min="9705" max="9706" width="10.109375" style="400" bestFit="1" customWidth="1"/>
    <col min="9707" max="9707" width="8.88671875" style="400" bestFit="1" customWidth="1"/>
    <col min="9708" max="9709" width="10.109375" style="400" bestFit="1" customWidth="1"/>
    <col min="9710" max="9710" width="8.88671875" style="400" bestFit="1" customWidth="1"/>
    <col min="9711" max="9711" width="10.109375" style="400" bestFit="1" customWidth="1"/>
    <col min="9712" max="9714" width="8.88671875" style="400" bestFit="1" customWidth="1"/>
    <col min="9715" max="9715" width="9" style="400" customWidth="1"/>
    <col min="9716" max="9716" width="12.88671875" style="400"/>
    <col min="9717" max="9717" width="5.109375" style="400" bestFit="1" customWidth="1"/>
    <col min="9718" max="9718" width="47.5546875" style="400" bestFit="1" customWidth="1"/>
    <col min="9719" max="9719" width="12.6640625" style="400" customWidth="1"/>
    <col min="9720" max="9721" width="22.33203125" style="400" customWidth="1"/>
    <col min="9722" max="9722" width="11.6640625" style="400" customWidth="1"/>
    <col min="9723" max="9723" width="16.33203125" style="400" customWidth="1"/>
    <col min="9724" max="9724" width="19.5546875" style="400" customWidth="1"/>
    <col min="9725" max="9725" width="11.5546875" style="400" bestFit="1" customWidth="1"/>
    <col min="9726" max="9726" width="6.33203125" style="400" customWidth="1"/>
    <col min="9727" max="9727" width="6.88671875" style="400" customWidth="1"/>
    <col min="9728" max="9728" width="7" style="400" customWidth="1"/>
    <col min="9729" max="9729" width="6.109375" style="400" customWidth="1"/>
    <col min="9730" max="9730" width="8" style="400" customWidth="1"/>
    <col min="9731" max="9733" width="7.5546875" style="400" customWidth="1"/>
    <col min="9734" max="9735" width="7.33203125" style="400" customWidth="1"/>
    <col min="9736" max="9736" width="7.5546875" style="400" customWidth="1"/>
    <col min="9737" max="9737" width="7.33203125" style="400" customWidth="1"/>
    <col min="9738" max="9738" width="7" style="400" customWidth="1"/>
    <col min="9739" max="9739" width="7.33203125" style="400" customWidth="1"/>
    <col min="9740" max="9740" width="6.33203125" style="400" customWidth="1"/>
    <col min="9741" max="9741" width="7.33203125" style="400" customWidth="1"/>
    <col min="9742" max="9742" width="6.5546875" style="400" customWidth="1"/>
    <col min="9743" max="9743" width="7.5546875" style="400" customWidth="1"/>
    <col min="9744" max="9744" width="7.33203125" style="400" customWidth="1"/>
    <col min="9745" max="9745" width="8.109375" style="400" customWidth="1"/>
    <col min="9746" max="9766" width="11.5546875" style="400" customWidth="1"/>
    <col min="9767" max="9955" width="9.109375" style="400" customWidth="1"/>
    <col min="9956" max="9956" width="7.6640625" style="400" customWidth="1"/>
    <col min="9957" max="9957" width="36.5546875" style="400" bestFit="1" customWidth="1"/>
    <col min="9958" max="9958" width="19.88671875" style="400" customWidth="1"/>
    <col min="9959" max="9959" width="18.33203125" style="400" customWidth="1"/>
    <col min="9960" max="9960" width="8.88671875" style="400" bestFit="1" customWidth="1"/>
    <col min="9961" max="9962" width="10.109375" style="400" bestFit="1" customWidth="1"/>
    <col min="9963" max="9963" width="8.88671875" style="400" bestFit="1" customWidth="1"/>
    <col min="9964" max="9965" width="10.109375" style="400" bestFit="1" customWidth="1"/>
    <col min="9966" max="9966" width="8.88671875" style="400" bestFit="1" customWidth="1"/>
    <col min="9967" max="9967" width="10.109375" style="400" bestFit="1" customWidth="1"/>
    <col min="9968" max="9970" width="8.88671875" style="400" bestFit="1" customWidth="1"/>
    <col min="9971" max="9971" width="9" style="400" customWidth="1"/>
    <col min="9972" max="9972" width="12.88671875" style="400"/>
    <col min="9973" max="9973" width="5.109375" style="400" bestFit="1" customWidth="1"/>
    <col min="9974" max="9974" width="47.5546875" style="400" bestFit="1" customWidth="1"/>
    <col min="9975" max="9975" width="12.6640625" style="400" customWidth="1"/>
    <col min="9976" max="9977" width="22.33203125" style="400" customWidth="1"/>
    <col min="9978" max="9978" width="11.6640625" style="400" customWidth="1"/>
    <col min="9979" max="9979" width="16.33203125" style="400" customWidth="1"/>
    <col min="9980" max="9980" width="19.5546875" style="400" customWidth="1"/>
    <col min="9981" max="9981" width="11.5546875" style="400" bestFit="1" customWidth="1"/>
    <col min="9982" max="9982" width="6.33203125" style="400" customWidth="1"/>
    <col min="9983" max="9983" width="6.88671875" style="400" customWidth="1"/>
    <col min="9984" max="9984" width="7" style="400" customWidth="1"/>
    <col min="9985" max="9985" width="6.109375" style="400" customWidth="1"/>
    <col min="9986" max="9986" width="8" style="400" customWidth="1"/>
    <col min="9987" max="9989" width="7.5546875" style="400" customWidth="1"/>
    <col min="9990" max="9991" width="7.33203125" style="400" customWidth="1"/>
    <col min="9992" max="9992" width="7.5546875" style="400" customWidth="1"/>
    <col min="9993" max="9993" width="7.33203125" style="400" customWidth="1"/>
    <col min="9994" max="9994" width="7" style="400" customWidth="1"/>
    <col min="9995" max="9995" width="7.33203125" style="400" customWidth="1"/>
    <col min="9996" max="9996" width="6.33203125" style="400" customWidth="1"/>
    <col min="9997" max="9997" width="7.33203125" style="400" customWidth="1"/>
    <col min="9998" max="9998" width="6.5546875" style="400" customWidth="1"/>
    <col min="9999" max="9999" width="7.5546875" style="400" customWidth="1"/>
    <col min="10000" max="10000" width="7.33203125" style="400" customWidth="1"/>
    <col min="10001" max="10001" width="8.109375" style="400" customWidth="1"/>
    <col min="10002" max="10022" width="11.5546875" style="400" customWidth="1"/>
    <col min="10023" max="10211" width="9.109375" style="400" customWidth="1"/>
    <col min="10212" max="10212" width="7.6640625" style="400" customWidth="1"/>
    <col min="10213" max="10213" width="36.5546875" style="400" bestFit="1" customWidth="1"/>
    <col min="10214" max="10214" width="19.88671875" style="400" customWidth="1"/>
    <col min="10215" max="10215" width="18.33203125" style="400" customWidth="1"/>
    <col min="10216" max="10216" width="8.88671875" style="400" bestFit="1" customWidth="1"/>
    <col min="10217" max="10218" width="10.109375" style="400" bestFit="1" customWidth="1"/>
    <col min="10219" max="10219" width="8.88671875" style="400" bestFit="1" customWidth="1"/>
    <col min="10220" max="10221" width="10.109375" style="400" bestFit="1" customWidth="1"/>
    <col min="10222" max="10222" width="8.88671875" style="400" bestFit="1" customWidth="1"/>
    <col min="10223" max="10223" width="10.109375" style="400" bestFit="1" customWidth="1"/>
    <col min="10224" max="10226" width="8.88671875" style="400" bestFit="1" customWidth="1"/>
    <col min="10227" max="10227" width="9" style="400" customWidth="1"/>
    <col min="10228" max="10228" width="12.88671875" style="400"/>
    <col min="10229" max="10229" width="5.109375" style="400" bestFit="1" customWidth="1"/>
    <col min="10230" max="10230" width="47.5546875" style="400" bestFit="1" customWidth="1"/>
    <col min="10231" max="10231" width="12.6640625" style="400" customWidth="1"/>
    <col min="10232" max="10233" width="22.33203125" style="400" customWidth="1"/>
    <col min="10234" max="10234" width="11.6640625" style="400" customWidth="1"/>
    <col min="10235" max="10235" width="16.33203125" style="400" customWidth="1"/>
    <col min="10236" max="10236" width="19.5546875" style="400" customWidth="1"/>
    <col min="10237" max="10237" width="11.5546875" style="400" bestFit="1" customWidth="1"/>
    <col min="10238" max="10238" width="6.33203125" style="400" customWidth="1"/>
    <col min="10239" max="10239" width="6.88671875" style="400" customWidth="1"/>
    <col min="10240" max="10240" width="7" style="400" customWidth="1"/>
    <col min="10241" max="10241" width="6.109375" style="400" customWidth="1"/>
    <col min="10242" max="10242" width="8" style="400" customWidth="1"/>
    <col min="10243" max="10245" width="7.5546875" style="400" customWidth="1"/>
    <col min="10246" max="10247" width="7.33203125" style="400" customWidth="1"/>
    <col min="10248" max="10248" width="7.5546875" style="400" customWidth="1"/>
    <col min="10249" max="10249" width="7.33203125" style="400" customWidth="1"/>
    <col min="10250" max="10250" width="7" style="400" customWidth="1"/>
    <col min="10251" max="10251" width="7.33203125" style="400" customWidth="1"/>
    <col min="10252" max="10252" width="6.33203125" style="400" customWidth="1"/>
    <col min="10253" max="10253" width="7.33203125" style="400" customWidth="1"/>
    <col min="10254" max="10254" width="6.5546875" style="400" customWidth="1"/>
    <col min="10255" max="10255" width="7.5546875" style="400" customWidth="1"/>
    <col min="10256" max="10256" width="7.33203125" style="400" customWidth="1"/>
    <col min="10257" max="10257" width="8.109375" style="400" customWidth="1"/>
    <col min="10258" max="10278" width="11.5546875" style="400" customWidth="1"/>
    <col min="10279" max="10467" width="9.109375" style="400" customWidth="1"/>
    <col min="10468" max="10468" width="7.6640625" style="400" customWidth="1"/>
    <col min="10469" max="10469" width="36.5546875" style="400" bestFit="1" customWidth="1"/>
    <col min="10470" max="10470" width="19.88671875" style="400" customWidth="1"/>
    <col min="10471" max="10471" width="18.33203125" style="400" customWidth="1"/>
    <col min="10472" max="10472" width="8.88671875" style="400" bestFit="1" customWidth="1"/>
    <col min="10473" max="10474" width="10.109375" style="400" bestFit="1" customWidth="1"/>
    <col min="10475" max="10475" width="8.88671875" style="400" bestFit="1" customWidth="1"/>
    <col min="10476" max="10477" width="10.109375" style="400" bestFit="1" customWidth="1"/>
    <col min="10478" max="10478" width="8.88671875" style="400" bestFit="1" customWidth="1"/>
    <col min="10479" max="10479" width="10.109375" style="400" bestFit="1" customWidth="1"/>
    <col min="10480" max="10482" width="8.88671875" style="400" bestFit="1" customWidth="1"/>
    <col min="10483" max="10483" width="9" style="400" customWidth="1"/>
    <col min="10484" max="10484" width="12.88671875" style="400"/>
    <col min="10485" max="10485" width="5.109375" style="400" bestFit="1" customWidth="1"/>
    <col min="10486" max="10486" width="47.5546875" style="400" bestFit="1" customWidth="1"/>
    <col min="10487" max="10487" width="12.6640625" style="400" customWidth="1"/>
    <col min="10488" max="10489" width="22.33203125" style="400" customWidth="1"/>
    <col min="10490" max="10490" width="11.6640625" style="400" customWidth="1"/>
    <col min="10491" max="10491" width="16.33203125" style="400" customWidth="1"/>
    <col min="10492" max="10492" width="19.5546875" style="400" customWidth="1"/>
    <col min="10493" max="10493" width="11.5546875" style="400" bestFit="1" customWidth="1"/>
    <col min="10494" max="10494" width="6.33203125" style="400" customWidth="1"/>
    <col min="10495" max="10495" width="6.88671875" style="400" customWidth="1"/>
    <col min="10496" max="10496" width="7" style="400" customWidth="1"/>
    <col min="10497" max="10497" width="6.109375" style="400" customWidth="1"/>
    <col min="10498" max="10498" width="8" style="400" customWidth="1"/>
    <col min="10499" max="10501" width="7.5546875" style="400" customWidth="1"/>
    <col min="10502" max="10503" width="7.33203125" style="400" customWidth="1"/>
    <col min="10504" max="10504" width="7.5546875" style="400" customWidth="1"/>
    <col min="10505" max="10505" width="7.33203125" style="400" customWidth="1"/>
    <col min="10506" max="10506" width="7" style="400" customWidth="1"/>
    <col min="10507" max="10507" width="7.33203125" style="400" customWidth="1"/>
    <col min="10508" max="10508" width="6.33203125" style="400" customWidth="1"/>
    <col min="10509" max="10509" width="7.33203125" style="400" customWidth="1"/>
    <col min="10510" max="10510" width="6.5546875" style="400" customWidth="1"/>
    <col min="10511" max="10511" width="7.5546875" style="400" customWidth="1"/>
    <col min="10512" max="10512" width="7.33203125" style="400" customWidth="1"/>
    <col min="10513" max="10513" width="8.109375" style="400" customWidth="1"/>
    <col min="10514" max="10534" width="11.5546875" style="400" customWidth="1"/>
    <col min="10535" max="10723" width="9.109375" style="400" customWidth="1"/>
    <col min="10724" max="10724" width="7.6640625" style="400" customWidth="1"/>
    <col min="10725" max="10725" width="36.5546875" style="400" bestFit="1" customWidth="1"/>
    <col min="10726" max="10726" width="19.88671875" style="400" customWidth="1"/>
    <col min="10727" max="10727" width="18.33203125" style="400" customWidth="1"/>
    <col min="10728" max="10728" width="8.88671875" style="400" bestFit="1" customWidth="1"/>
    <col min="10729" max="10730" width="10.109375" style="400" bestFit="1" customWidth="1"/>
    <col min="10731" max="10731" width="8.88671875" style="400" bestFit="1" customWidth="1"/>
    <col min="10732" max="10733" width="10.109375" style="400" bestFit="1" customWidth="1"/>
    <col min="10734" max="10734" width="8.88671875" style="400" bestFit="1" customWidth="1"/>
    <col min="10735" max="10735" width="10.109375" style="400" bestFit="1" customWidth="1"/>
    <col min="10736" max="10738" width="8.88671875" style="400" bestFit="1" customWidth="1"/>
    <col min="10739" max="10739" width="9" style="400" customWidth="1"/>
    <col min="10740" max="10740" width="12.88671875" style="400"/>
    <col min="10741" max="10741" width="5.109375" style="400" bestFit="1" customWidth="1"/>
    <col min="10742" max="10742" width="47.5546875" style="400" bestFit="1" customWidth="1"/>
    <col min="10743" max="10743" width="12.6640625" style="400" customWidth="1"/>
    <col min="10744" max="10745" width="22.33203125" style="400" customWidth="1"/>
    <col min="10746" max="10746" width="11.6640625" style="400" customWidth="1"/>
    <col min="10747" max="10747" width="16.33203125" style="400" customWidth="1"/>
    <col min="10748" max="10748" width="19.5546875" style="400" customWidth="1"/>
    <col min="10749" max="10749" width="11.5546875" style="400" bestFit="1" customWidth="1"/>
    <col min="10750" max="10750" width="6.33203125" style="400" customWidth="1"/>
    <col min="10751" max="10751" width="6.88671875" style="400" customWidth="1"/>
    <col min="10752" max="10752" width="7" style="400" customWidth="1"/>
    <col min="10753" max="10753" width="6.109375" style="400" customWidth="1"/>
    <col min="10754" max="10754" width="8" style="400" customWidth="1"/>
    <col min="10755" max="10757" width="7.5546875" style="400" customWidth="1"/>
    <col min="10758" max="10759" width="7.33203125" style="400" customWidth="1"/>
    <col min="10760" max="10760" width="7.5546875" style="400" customWidth="1"/>
    <col min="10761" max="10761" width="7.33203125" style="400" customWidth="1"/>
    <col min="10762" max="10762" width="7" style="400" customWidth="1"/>
    <col min="10763" max="10763" width="7.33203125" style="400" customWidth="1"/>
    <col min="10764" max="10764" width="6.33203125" style="400" customWidth="1"/>
    <col min="10765" max="10765" width="7.33203125" style="400" customWidth="1"/>
    <col min="10766" max="10766" width="6.5546875" style="400" customWidth="1"/>
    <col min="10767" max="10767" width="7.5546875" style="400" customWidth="1"/>
    <col min="10768" max="10768" width="7.33203125" style="400" customWidth="1"/>
    <col min="10769" max="10769" width="8.109375" style="400" customWidth="1"/>
    <col min="10770" max="10790" width="11.5546875" style="400" customWidth="1"/>
    <col min="10791" max="10979" width="9.109375" style="400" customWidth="1"/>
    <col min="10980" max="10980" width="7.6640625" style="400" customWidth="1"/>
    <col min="10981" max="10981" width="36.5546875" style="400" bestFit="1" customWidth="1"/>
    <col min="10982" max="10982" width="19.88671875" style="400" customWidth="1"/>
    <col min="10983" max="10983" width="18.33203125" style="400" customWidth="1"/>
    <col min="10984" max="10984" width="8.88671875" style="400" bestFit="1" customWidth="1"/>
    <col min="10985" max="10986" width="10.109375" style="400" bestFit="1" customWidth="1"/>
    <col min="10987" max="10987" width="8.88671875" style="400" bestFit="1" customWidth="1"/>
    <col min="10988" max="10989" width="10.109375" style="400" bestFit="1" customWidth="1"/>
    <col min="10990" max="10990" width="8.88671875" style="400" bestFit="1" customWidth="1"/>
    <col min="10991" max="10991" width="10.109375" style="400" bestFit="1" customWidth="1"/>
    <col min="10992" max="10994" width="8.88671875" style="400" bestFit="1" customWidth="1"/>
    <col min="10995" max="10995" width="9" style="400" customWidth="1"/>
    <col min="10996" max="10996" width="12.88671875" style="400"/>
    <col min="10997" max="10997" width="5.109375" style="400" bestFit="1" customWidth="1"/>
    <col min="10998" max="10998" width="47.5546875" style="400" bestFit="1" customWidth="1"/>
    <col min="10999" max="10999" width="12.6640625" style="400" customWidth="1"/>
    <col min="11000" max="11001" width="22.33203125" style="400" customWidth="1"/>
    <col min="11002" max="11002" width="11.6640625" style="400" customWidth="1"/>
    <col min="11003" max="11003" width="16.33203125" style="400" customWidth="1"/>
    <col min="11004" max="11004" width="19.5546875" style="400" customWidth="1"/>
    <col min="11005" max="11005" width="11.5546875" style="400" bestFit="1" customWidth="1"/>
    <col min="11006" max="11006" width="6.33203125" style="400" customWidth="1"/>
    <col min="11007" max="11007" width="6.88671875" style="400" customWidth="1"/>
    <col min="11008" max="11008" width="7" style="400" customWidth="1"/>
    <col min="11009" max="11009" width="6.109375" style="400" customWidth="1"/>
    <col min="11010" max="11010" width="8" style="400" customWidth="1"/>
    <col min="11011" max="11013" width="7.5546875" style="400" customWidth="1"/>
    <col min="11014" max="11015" width="7.33203125" style="400" customWidth="1"/>
    <col min="11016" max="11016" width="7.5546875" style="400" customWidth="1"/>
    <col min="11017" max="11017" width="7.33203125" style="400" customWidth="1"/>
    <col min="11018" max="11018" width="7" style="400" customWidth="1"/>
    <col min="11019" max="11019" width="7.33203125" style="400" customWidth="1"/>
    <col min="11020" max="11020" width="6.33203125" style="400" customWidth="1"/>
    <col min="11021" max="11021" width="7.33203125" style="400" customWidth="1"/>
    <col min="11022" max="11022" width="6.5546875" style="400" customWidth="1"/>
    <col min="11023" max="11023" width="7.5546875" style="400" customWidth="1"/>
    <col min="11024" max="11024" width="7.33203125" style="400" customWidth="1"/>
    <col min="11025" max="11025" width="8.109375" style="400" customWidth="1"/>
    <col min="11026" max="11046" width="11.5546875" style="400" customWidth="1"/>
    <col min="11047" max="11235" width="9.109375" style="400" customWidth="1"/>
    <col min="11236" max="11236" width="7.6640625" style="400" customWidth="1"/>
    <col min="11237" max="11237" width="36.5546875" style="400" bestFit="1" customWidth="1"/>
    <col min="11238" max="11238" width="19.88671875" style="400" customWidth="1"/>
    <col min="11239" max="11239" width="18.33203125" style="400" customWidth="1"/>
    <col min="11240" max="11240" width="8.88671875" style="400" bestFit="1" customWidth="1"/>
    <col min="11241" max="11242" width="10.109375" style="400" bestFit="1" customWidth="1"/>
    <col min="11243" max="11243" width="8.88671875" style="400" bestFit="1" customWidth="1"/>
    <col min="11244" max="11245" width="10.109375" style="400" bestFit="1" customWidth="1"/>
    <col min="11246" max="11246" width="8.88671875" style="400" bestFit="1" customWidth="1"/>
    <col min="11247" max="11247" width="10.109375" style="400" bestFit="1" customWidth="1"/>
    <col min="11248" max="11250" width="8.88671875" style="400" bestFit="1" customWidth="1"/>
    <col min="11251" max="11251" width="9" style="400" customWidth="1"/>
    <col min="11252" max="11252" width="12.88671875" style="400"/>
    <col min="11253" max="11253" width="5.109375" style="400" bestFit="1" customWidth="1"/>
    <col min="11254" max="11254" width="47.5546875" style="400" bestFit="1" customWidth="1"/>
    <col min="11255" max="11255" width="12.6640625" style="400" customWidth="1"/>
    <col min="11256" max="11257" width="22.33203125" style="400" customWidth="1"/>
    <col min="11258" max="11258" width="11.6640625" style="400" customWidth="1"/>
    <col min="11259" max="11259" width="16.33203125" style="400" customWidth="1"/>
    <col min="11260" max="11260" width="19.5546875" style="400" customWidth="1"/>
    <col min="11261" max="11261" width="11.5546875" style="400" bestFit="1" customWidth="1"/>
    <col min="11262" max="11262" width="6.33203125" style="400" customWidth="1"/>
    <col min="11263" max="11263" width="6.88671875" style="400" customWidth="1"/>
    <col min="11264" max="11264" width="7" style="400" customWidth="1"/>
    <col min="11265" max="11265" width="6.109375" style="400" customWidth="1"/>
    <col min="11266" max="11266" width="8" style="400" customWidth="1"/>
    <col min="11267" max="11269" width="7.5546875" style="400" customWidth="1"/>
    <col min="11270" max="11271" width="7.33203125" style="400" customWidth="1"/>
    <col min="11272" max="11272" width="7.5546875" style="400" customWidth="1"/>
    <col min="11273" max="11273" width="7.33203125" style="400" customWidth="1"/>
    <col min="11274" max="11274" width="7" style="400" customWidth="1"/>
    <col min="11275" max="11275" width="7.33203125" style="400" customWidth="1"/>
    <col min="11276" max="11276" width="6.33203125" style="400" customWidth="1"/>
    <col min="11277" max="11277" width="7.33203125" style="400" customWidth="1"/>
    <col min="11278" max="11278" width="6.5546875" style="400" customWidth="1"/>
    <col min="11279" max="11279" width="7.5546875" style="400" customWidth="1"/>
    <col min="11280" max="11280" width="7.33203125" style="400" customWidth="1"/>
    <col min="11281" max="11281" width="8.109375" style="400" customWidth="1"/>
    <col min="11282" max="11302" width="11.5546875" style="400" customWidth="1"/>
    <col min="11303" max="11491" width="9.109375" style="400" customWidth="1"/>
    <col min="11492" max="11492" width="7.6640625" style="400" customWidth="1"/>
    <col min="11493" max="11493" width="36.5546875" style="400" bestFit="1" customWidth="1"/>
    <col min="11494" max="11494" width="19.88671875" style="400" customWidth="1"/>
    <col min="11495" max="11495" width="18.33203125" style="400" customWidth="1"/>
    <col min="11496" max="11496" width="8.88671875" style="400" bestFit="1" customWidth="1"/>
    <col min="11497" max="11498" width="10.109375" style="400" bestFit="1" customWidth="1"/>
    <col min="11499" max="11499" width="8.88671875" style="400" bestFit="1" customWidth="1"/>
    <col min="11500" max="11501" width="10.109375" style="400" bestFit="1" customWidth="1"/>
    <col min="11502" max="11502" width="8.88671875" style="400" bestFit="1" customWidth="1"/>
    <col min="11503" max="11503" width="10.109375" style="400" bestFit="1" customWidth="1"/>
    <col min="11504" max="11506" width="8.88671875" style="400" bestFit="1" customWidth="1"/>
    <col min="11507" max="11507" width="9" style="400" customWidth="1"/>
    <col min="11508" max="11508" width="12.88671875" style="400"/>
    <col min="11509" max="11509" width="5.109375" style="400" bestFit="1" customWidth="1"/>
    <col min="11510" max="11510" width="47.5546875" style="400" bestFit="1" customWidth="1"/>
    <col min="11511" max="11511" width="12.6640625" style="400" customWidth="1"/>
    <col min="11512" max="11513" width="22.33203125" style="400" customWidth="1"/>
    <col min="11514" max="11514" width="11.6640625" style="400" customWidth="1"/>
    <col min="11515" max="11515" width="16.33203125" style="400" customWidth="1"/>
    <col min="11516" max="11516" width="19.5546875" style="400" customWidth="1"/>
    <col min="11517" max="11517" width="11.5546875" style="400" bestFit="1" customWidth="1"/>
    <col min="11518" max="11518" width="6.33203125" style="400" customWidth="1"/>
    <col min="11519" max="11519" width="6.88671875" style="400" customWidth="1"/>
    <col min="11520" max="11520" width="7" style="400" customWidth="1"/>
    <col min="11521" max="11521" width="6.109375" style="400" customWidth="1"/>
    <col min="11522" max="11522" width="8" style="400" customWidth="1"/>
    <col min="11523" max="11525" width="7.5546875" style="400" customWidth="1"/>
    <col min="11526" max="11527" width="7.33203125" style="400" customWidth="1"/>
    <col min="11528" max="11528" width="7.5546875" style="400" customWidth="1"/>
    <col min="11529" max="11529" width="7.33203125" style="400" customWidth="1"/>
    <col min="11530" max="11530" width="7" style="400" customWidth="1"/>
    <col min="11531" max="11531" width="7.33203125" style="400" customWidth="1"/>
    <col min="11532" max="11532" width="6.33203125" style="400" customWidth="1"/>
    <col min="11533" max="11533" width="7.33203125" style="400" customWidth="1"/>
    <col min="11534" max="11534" width="6.5546875" style="400" customWidth="1"/>
    <col min="11535" max="11535" width="7.5546875" style="400" customWidth="1"/>
    <col min="11536" max="11536" width="7.33203125" style="400" customWidth="1"/>
    <col min="11537" max="11537" width="8.109375" style="400" customWidth="1"/>
    <col min="11538" max="11558" width="11.5546875" style="400" customWidth="1"/>
    <col min="11559" max="11747" width="9.109375" style="400" customWidth="1"/>
    <col min="11748" max="11748" width="7.6640625" style="400" customWidth="1"/>
    <col min="11749" max="11749" width="36.5546875" style="400" bestFit="1" customWidth="1"/>
    <col min="11750" max="11750" width="19.88671875" style="400" customWidth="1"/>
    <col min="11751" max="11751" width="18.33203125" style="400" customWidth="1"/>
    <col min="11752" max="11752" width="8.88671875" style="400" bestFit="1" customWidth="1"/>
    <col min="11753" max="11754" width="10.109375" style="400" bestFit="1" customWidth="1"/>
    <col min="11755" max="11755" width="8.88671875" style="400" bestFit="1" customWidth="1"/>
    <col min="11756" max="11757" width="10.109375" style="400" bestFit="1" customWidth="1"/>
    <col min="11758" max="11758" width="8.88671875" style="400" bestFit="1" customWidth="1"/>
    <col min="11759" max="11759" width="10.109375" style="400" bestFit="1" customWidth="1"/>
    <col min="11760" max="11762" width="8.88671875" style="400" bestFit="1" customWidth="1"/>
    <col min="11763" max="11763" width="9" style="400" customWidth="1"/>
    <col min="11764" max="11764" width="12.88671875" style="400"/>
    <col min="11765" max="11765" width="5.109375" style="400" bestFit="1" customWidth="1"/>
    <col min="11766" max="11766" width="47.5546875" style="400" bestFit="1" customWidth="1"/>
    <col min="11767" max="11767" width="12.6640625" style="400" customWidth="1"/>
    <col min="11768" max="11769" width="22.33203125" style="400" customWidth="1"/>
    <col min="11770" max="11770" width="11.6640625" style="400" customWidth="1"/>
    <col min="11771" max="11771" width="16.33203125" style="400" customWidth="1"/>
    <col min="11772" max="11772" width="19.5546875" style="400" customWidth="1"/>
    <col min="11773" max="11773" width="11.5546875" style="400" bestFit="1" customWidth="1"/>
    <col min="11774" max="11774" width="6.33203125" style="400" customWidth="1"/>
    <col min="11775" max="11775" width="6.88671875" style="400" customWidth="1"/>
    <col min="11776" max="11776" width="7" style="400" customWidth="1"/>
    <col min="11777" max="11777" width="6.109375" style="400" customWidth="1"/>
    <col min="11778" max="11778" width="8" style="400" customWidth="1"/>
    <col min="11779" max="11781" width="7.5546875" style="400" customWidth="1"/>
    <col min="11782" max="11783" width="7.33203125" style="400" customWidth="1"/>
    <col min="11784" max="11784" width="7.5546875" style="400" customWidth="1"/>
    <col min="11785" max="11785" width="7.33203125" style="400" customWidth="1"/>
    <col min="11786" max="11786" width="7" style="400" customWidth="1"/>
    <col min="11787" max="11787" width="7.33203125" style="400" customWidth="1"/>
    <col min="11788" max="11788" width="6.33203125" style="400" customWidth="1"/>
    <col min="11789" max="11789" width="7.33203125" style="400" customWidth="1"/>
    <col min="11790" max="11790" width="6.5546875" style="400" customWidth="1"/>
    <col min="11791" max="11791" width="7.5546875" style="400" customWidth="1"/>
    <col min="11792" max="11792" width="7.33203125" style="400" customWidth="1"/>
    <col min="11793" max="11793" width="8.109375" style="400" customWidth="1"/>
    <col min="11794" max="11814" width="11.5546875" style="400" customWidth="1"/>
    <col min="11815" max="12003" width="9.109375" style="400" customWidth="1"/>
    <col min="12004" max="12004" width="7.6640625" style="400" customWidth="1"/>
    <col min="12005" max="12005" width="36.5546875" style="400" bestFit="1" customWidth="1"/>
    <col min="12006" max="12006" width="19.88671875" style="400" customWidth="1"/>
    <col min="12007" max="12007" width="18.33203125" style="400" customWidth="1"/>
    <col min="12008" max="12008" width="8.88671875" style="400" bestFit="1" customWidth="1"/>
    <col min="12009" max="12010" width="10.109375" style="400" bestFit="1" customWidth="1"/>
    <col min="12011" max="12011" width="8.88671875" style="400" bestFit="1" customWidth="1"/>
    <col min="12012" max="12013" width="10.109375" style="400" bestFit="1" customWidth="1"/>
    <col min="12014" max="12014" width="8.88671875" style="400" bestFit="1" customWidth="1"/>
    <col min="12015" max="12015" width="10.109375" style="400" bestFit="1" customWidth="1"/>
    <col min="12016" max="12018" width="8.88671875" style="400" bestFit="1" customWidth="1"/>
    <col min="12019" max="12019" width="9" style="400" customWidth="1"/>
    <col min="12020" max="12020" width="12.88671875" style="400"/>
    <col min="12021" max="12021" width="5.109375" style="400" bestFit="1" customWidth="1"/>
    <col min="12022" max="12022" width="47.5546875" style="400" bestFit="1" customWidth="1"/>
    <col min="12023" max="12023" width="12.6640625" style="400" customWidth="1"/>
    <col min="12024" max="12025" width="22.33203125" style="400" customWidth="1"/>
    <col min="12026" max="12026" width="11.6640625" style="400" customWidth="1"/>
    <col min="12027" max="12027" width="16.33203125" style="400" customWidth="1"/>
    <col min="12028" max="12028" width="19.5546875" style="400" customWidth="1"/>
    <col min="12029" max="12029" width="11.5546875" style="400" bestFit="1" customWidth="1"/>
    <col min="12030" max="12030" width="6.33203125" style="400" customWidth="1"/>
    <col min="12031" max="12031" width="6.88671875" style="400" customWidth="1"/>
    <col min="12032" max="12032" width="7" style="400" customWidth="1"/>
    <col min="12033" max="12033" width="6.109375" style="400" customWidth="1"/>
    <col min="12034" max="12034" width="8" style="400" customWidth="1"/>
    <col min="12035" max="12037" width="7.5546875" style="400" customWidth="1"/>
    <col min="12038" max="12039" width="7.33203125" style="400" customWidth="1"/>
    <col min="12040" max="12040" width="7.5546875" style="400" customWidth="1"/>
    <col min="12041" max="12041" width="7.33203125" style="400" customWidth="1"/>
    <col min="12042" max="12042" width="7" style="400" customWidth="1"/>
    <col min="12043" max="12043" width="7.33203125" style="400" customWidth="1"/>
    <col min="12044" max="12044" width="6.33203125" style="400" customWidth="1"/>
    <col min="12045" max="12045" width="7.33203125" style="400" customWidth="1"/>
    <col min="12046" max="12046" width="6.5546875" style="400" customWidth="1"/>
    <col min="12047" max="12047" width="7.5546875" style="400" customWidth="1"/>
    <col min="12048" max="12048" width="7.33203125" style="400" customWidth="1"/>
    <col min="12049" max="12049" width="8.109375" style="400" customWidth="1"/>
    <col min="12050" max="12070" width="11.5546875" style="400" customWidth="1"/>
    <col min="12071" max="12259" width="9.109375" style="400" customWidth="1"/>
    <col min="12260" max="12260" width="7.6640625" style="400" customWidth="1"/>
    <col min="12261" max="12261" width="36.5546875" style="400" bestFit="1" customWidth="1"/>
    <col min="12262" max="12262" width="19.88671875" style="400" customWidth="1"/>
    <col min="12263" max="12263" width="18.33203125" style="400" customWidth="1"/>
    <col min="12264" max="12264" width="8.88671875" style="400" bestFit="1" customWidth="1"/>
    <col min="12265" max="12266" width="10.109375" style="400" bestFit="1" customWidth="1"/>
    <col min="12267" max="12267" width="8.88671875" style="400" bestFit="1" customWidth="1"/>
    <col min="12268" max="12269" width="10.109375" style="400" bestFit="1" customWidth="1"/>
    <col min="12270" max="12270" width="8.88671875" style="400" bestFit="1" customWidth="1"/>
    <col min="12271" max="12271" width="10.109375" style="400" bestFit="1" customWidth="1"/>
    <col min="12272" max="12274" width="8.88671875" style="400" bestFit="1" customWidth="1"/>
    <col min="12275" max="12275" width="9" style="400" customWidth="1"/>
    <col min="12276" max="12276" width="12.88671875" style="400"/>
    <col min="12277" max="12277" width="5.109375" style="400" bestFit="1" customWidth="1"/>
    <col min="12278" max="12278" width="47.5546875" style="400" bestFit="1" customWidth="1"/>
    <col min="12279" max="12279" width="12.6640625" style="400" customWidth="1"/>
    <col min="12280" max="12281" width="22.33203125" style="400" customWidth="1"/>
    <col min="12282" max="12282" width="11.6640625" style="400" customWidth="1"/>
    <col min="12283" max="12283" width="16.33203125" style="400" customWidth="1"/>
    <col min="12284" max="12284" width="19.5546875" style="400" customWidth="1"/>
    <col min="12285" max="12285" width="11.5546875" style="400" bestFit="1" customWidth="1"/>
    <col min="12286" max="12286" width="6.33203125" style="400" customWidth="1"/>
    <col min="12287" max="12287" width="6.88671875" style="400" customWidth="1"/>
    <col min="12288" max="12288" width="7" style="400" customWidth="1"/>
    <col min="12289" max="12289" width="6.109375" style="400" customWidth="1"/>
    <col min="12290" max="12290" width="8" style="400" customWidth="1"/>
    <col min="12291" max="12293" width="7.5546875" style="400" customWidth="1"/>
    <col min="12294" max="12295" width="7.33203125" style="400" customWidth="1"/>
    <col min="12296" max="12296" width="7.5546875" style="400" customWidth="1"/>
    <col min="12297" max="12297" width="7.33203125" style="400" customWidth="1"/>
    <col min="12298" max="12298" width="7" style="400" customWidth="1"/>
    <col min="12299" max="12299" width="7.33203125" style="400" customWidth="1"/>
    <col min="12300" max="12300" width="6.33203125" style="400" customWidth="1"/>
    <col min="12301" max="12301" width="7.33203125" style="400" customWidth="1"/>
    <col min="12302" max="12302" width="6.5546875" style="400" customWidth="1"/>
    <col min="12303" max="12303" width="7.5546875" style="400" customWidth="1"/>
    <col min="12304" max="12304" width="7.33203125" style="400" customWidth="1"/>
    <col min="12305" max="12305" width="8.109375" style="400" customWidth="1"/>
    <col min="12306" max="12326" width="11.5546875" style="400" customWidth="1"/>
    <col min="12327" max="12515" width="9.109375" style="400" customWidth="1"/>
    <col min="12516" max="12516" width="7.6640625" style="400" customWidth="1"/>
    <col min="12517" max="12517" width="36.5546875" style="400" bestFit="1" customWidth="1"/>
    <col min="12518" max="12518" width="19.88671875" style="400" customWidth="1"/>
    <col min="12519" max="12519" width="18.33203125" style="400" customWidth="1"/>
    <col min="12520" max="12520" width="8.88671875" style="400" bestFit="1" customWidth="1"/>
    <col min="12521" max="12522" width="10.109375" style="400" bestFit="1" customWidth="1"/>
    <col min="12523" max="12523" width="8.88671875" style="400" bestFit="1" customWidth="1"/>
    <col min="12524" max="12525" width="10.109375" style="400" bestFit="1" customWidth="1"/>
    <col min="12526" max="12526" width="8.88671875" style="400" bestFit="1" customWidth="1"/>
    <col min="12527" max="12527" width="10.109375" style="400" bestFit="1" customWidth="1"/>
    <col min="12528" max="12530" width="8.88671875" style="400" bestFit="1" customWidth="1"/>
    <col min="12531" max="12531" width="9" style="400" customWidth="1"/>
    <col min="12532" max="12532" width="12.88671875" style="400"/>
    <col min="12533" max="12533" width="5.109375" style="400" bestFit="1" customWidth="1"/>
    <col min="12534" max="12534" width="47.5546875" style="400" bestFit="1" customWidth="1"/>
    <col min="12535" max="12535" width="12.6640625" style="400" customWidth="1"/>
    <col min="12536" max="12537" width="22.33203125" style="400" customWidth="1"/>
    <col min="12538" max="12538" width="11.6640625" style="400" customWidth="1"/>
    <col min="12539" max="12539" width="16.33203125" style="400" customWidth="1"/>
    <col min="12540" max="12540" width="19.5546875" style="400" customWidth="1"/>
    <col min="12541" max="12541" width="11.5546875" style="400" bestFit="1" customWidth="1"/>
    <col min="12542" max="12542" width="6.33203125" style="400" customWidth="1"/>
    <col min="12543" max="12543" width="6.88671875" style="400" customWidth="1"/>
    <col min="12544" max="12544" width="7" style="400" customWidth="1"/>
    <col min="12545" max="12545" width="6.109375" style="400" customWidth="1"/>
    <col min="12546" max="12546" width="8" style="400" customWidth="1"/>
    <col min="12547" max="12549" width="7.5546875" style="400" customWidth="1"/>
    <col min="12550" max="12551" width="7.33203125" style="400" customWidth="1"/>
    <col min="12552" max="12552" width="7.5546875" style="400" customWidth="1"/>
    <col min="12553" max="12553" width="7.33203125" style="400" customWidth="1"/>
    <col min="12554" max="12554" width="7" style="400" customWidth="1"/>
    <col min="12555" max="12555" width="7.33203125" style="400" customWidth="1"/>
    <col min="12556" max="12556" width="6.33203125" style="400" customWidth="1"/>
    <col min="12557" max="12557" width="7.33203125" style="400" customWidth="1"/>
    <col min="12558" max="12558" width="6.5546875" style="400" customWidth="1"/>
    <col min="12559" max="12559" width="7.5546875" style="400" customWidth="1"/>
    <col min="12560" max="12560" width="7.33203125" style="400" customWidth="1"/>
    <col min="12561" max="12561" width="8.109375" style="400" customWidth="1"/>
    <col min="12562" max="12582" width="11.5546875" style="400" customWidth="1"/>
    <col min="12583" max="12771" width="9.109375" style="400" customWidth="1"/>
    <col min="12772" max="12772" width="7.6640625" style="400" customWidth="1"/>
    <col min="12773" max="12773" width="36.5546875" style="400" bestFit="1" customWidth="1"/>
    <col min="12774" max="12774" width="19.88671875" style="400" customWidth="1"/>
    <col min="12775" max="12775" width="18.33203125" style="400" customWidth="1"/>
    <col min="12776" max="12776" width="8.88671875" style="400" bestFit="1" customWidth="1"/>
    <col min="12777" max="12778" width="10.109375" style="400" bestFit="1" customWidth="1"/>
    <col min="12779" max="12779" width="8.88671875" style="400" bestFit="1" customWidth="1"/>
    <col min="12780" max="12781" width="10.109375" style="400" bestFit="1" customWidth="1"/>
    <col min="12782" max="12782" width="8.88671875" style="400" bestFit="1" customWidth="1"/>
    <col min="12783" max="12783" width="10.109375" style="400" bestFit="1" customWidth="1"/>
    <col min="12784" max="12786" width="8.88671875" style="400" bestFit="1" customWidth="1"/>
    <col min="12787" max="12787" width="9" style="400" customWidth="1"/>
    <col min="12788" max="12788" width="12.88671875" style="400"/>
    <col min="12789" max="12789" width="5.109375" style="400" bestFit="1" customWidth="1"/>
    <col min="12790" max="12790" width="47.5546875" style="400" bestFit="1" customWidth="1"/>
    <col min="12791" max="12791" width="12.6640625" style="400" customWidth="1"/>
    <col min="12792" max="12793" width="22.33203125" style="400" customWidth="1"/>
    <col min="12794" max="12794" width="11.6640625" style="400" customWidth="1"/>
    <col min="12795" max="12795" width="16.33203125" style="400" customWidth="1"/>
    <col min="12796" max="12796" width="19.5546875" style="400" customWidth="1"/>
    <col min="12797" max="12797" width="11.5546875" style="400" bestFit="1" customWidth="1"/>
    <col min="12798" max="12798" width="6.33203125" style="400" customWidth="1"/>
    <col min="12799" max="12799" width="6.88671875" style="400" customWidth="1"/>
    <col min="12800" max="12800" width="7" style="400" customWidth="1"/>
    <col min="12801" max="12801" width="6.109375" style="400" customWidth="1"/>
    <col min="12802" max="12802" width="8" style="400" customWidth="1"/>
    <col min="12803" max="12805" width="7.5546875" style="400" customWidth="1"/>
    <col min="12806" max="12807" width="7.33203125" style="400" customWidth="1"/>
    <col min="12808" max="12808" width="7.5546875" style="400" customWidth="1"/>
    <col min="12809" max="12809" width="7.33203125" style="400" customWidth="1"/>
    <col min="12810" max="12810" width="7" style="400" customWidth="1"/>
    <col min="12811" max="12811" width="7.33203125" style="400" customWidth="1"/>
    <col min="12812" max="12812" width="6.33203125" style="400" customWidth="1"/>
    <col min="12813" max="12813" width="7.33203125" style="400" customWidth="1"/>
    <col min="12814" max="12814" width="6.5546875" style="400" customWidth="1"/>
    <col min="12815" max="12815" width="7.5546875" style="400" customWidth="1"/>
    <col min="12816" max="12816" width="7.33203125" style="400" customWidth="1"/>
    <col min="12817" max="12817" width="8.109375" style="400" customWidth="1"/>
    <col min="12818" max="12838" width="11.5546875" style="400" customWidth="1"/>
    <col min="12839" max="13027" width="9.109375" style="400" customWidth="1"/>
    <col min="13028" max="13028" width="7.6640625" style="400" customWidth="1"/>
    <col min="13029" max="13029" width="36.5546875" style="400" bestFit="1" customWidth="1"/>
    <col min="13030" max="13030" width="19.88671875" style="400" customWidth="1"/>
    <col min="13031" max="13031" width="18.33203125" style="400" customWidth="1"/>
    <col min="13032" max="13032" width="8.88671875" style="400" bestFit="1" customWidth="1"/>
    <col min="13033" max="13034" width="10.109375" style="400" bestFit="1" customWidth="1"/>
    <col min="13035" max="13035" width="8.88671875" style="400" bestFit="1" customWidth="1"/>
    <col min="13036" max="13037" width="10.109375" style="400" bestFit="1" customWidth="1"/>
    <col min="13038" max="13038" width="8.88671875" style="400" bestFit="1" customWidth="1"/>
    <col min="13039" max="13039" width="10.109375" style="400" bestFit="1" customWidth="1"/>
    <col min="13040" max="13042" width="8.88671875" style="400" bestFit="1" customWidth="1"/>
    <col min="13043" max="13043" width="9" style="400" customWidth="1"/>
    <col min="13044" max="13044" width="12.88671875" style="400"/>
    <col min="13045" max="13045" width="5.109375" style="400" bestFit="1" customWidth="1"/>
    <col min="13046" max="13046" width="47.5546875" style="400" bestFit="1" customWidth="1"/>
    <col min="13047" max="13047" width="12.6640625" style="400" customWidth="1"/>
    <col min="13048" max="13049" width="22.33203125" style="400" customWidth="1"/>
    <col min="13050" max="13050" width="11.6640625" style="400" customWidth="1"/>
    <col min="13051" max="13051" width="16.33203125" style="400" customWidth="1"/>
    <col min="13052" max="13052" width="19.5546875" style="400" customWidth="1"/>
    <col min="13053" max="13053" width="11.5546875" style="400" bestFit="1" customWidth="1"/>
    <col min="13054" max="13054" width="6.33203125" style="400" customWidth="1"/>
    <col min="13055" max="13055" width="6.88671875" style="400" customWidth="1"/>
    <col min="13056" max="13056" width="7" style="400" customWidth="1"/>
    <col min="13057" max="13057" width="6.109375" style="400" customWidth="1"/>
    <col min="13058" max="13058" width="8" style="400" customWidth="1"/>
    <col min="13059" max="13061" width="7.5546875" style="400" customWidth="1"/>
    <col min="13062" max="13063" width="7.33203125" style="400" customWidth="1"/>
    <col min="13064" max="13064" width="7.5546875" style="400" customWidth="1"/>
    <col min="13065" max="13065" width="7.33203125" style="400" customWidth="1"/>
    <col min="13066" max="13066" width="7" style="400" customWidth="1"/>
    <col min="13067" max="13067" width="7.33203125" style="400" customWidth="1"/>
    <col min="13068" max="13068" width="6.33203125" style="400" customWidth="1"/>
    <col min="13069" max="13069" width="7.33203125" style="400" customWidth="1"/>
    <col min="13070" max="13070" width="6.5546875" style="400" customWidth="1"/>
    <col min="13071" max="13071" width="7.5546875" style="400" customWidth="1"/>
    <col min="13072" max="13072" width="7.33203125" style="400" customWidth="1"/>
    <col min="13073" max="13073" width="8.109375" style="400" customWidth="1"/>
    <col min="13074" max="13094" width="11.5546875" style="400" customWidth="1"/>
    <col min="13095" max="13283" width="9.109375" style="400" customWidth="1"/>
    <col min="13284" max="13284" width="7.6640625" style="400" customWidth="1"/>
    <col min="13285" max="13285" width="36.5546875" style="400" bestFit="1" customWidth="1"/>
    <col min="13286" max="13286" width="19.88671875" style="400" customWidth="1"/>
    <col min="13287" max="13287" width="18.33203125" style="400" customWidth="1"/>
    <col min="13288" max="13288" width="8.88671875" style="400" bestFit="1" customWidth="1"/>
    <col min="13289" max="13290" width="10.109375" style="400" bestFit="1" customWidth="1"/>
    <col min="13291" max="13291" width="8.88671875" style="400" bestFit="1" customWidth="1"/>
    <col min="13292" max="13293" width="10.109375" style="400" bestFit="1" customWidth="1"/>
    <col min="13294" max="13294" width="8.88671875" style="400" bestFit="1" customWidth="1"/>
    <col min="13295" max="13295" width="10.109375" style="400" bestFit="1" customWidth="1"/>
    <col min="13296" max="13298" width="8.88671875" style="400" bestFit="1" customWidth="1"/>
    <col min="13299" max="13299" width="9" style="400" customWidth="1"/>
    <col min="13300" max="13300" width="12.88671875" style="400"/>
    <col min="13301" max="13301" width="5.109375" style="400" bestFit="1" customWidth="1"/>
    <col min="13302" max="13302" width="47.5546875" style="400" bestFit="1" customWidth="1"/>
    <col min="13303" max="13303" width="12.6640625" style="400" customWidth="1"/>
    <col min="13304" max="13305" width="22.33203125" style="400" customWidth="1"/>
    <col min="13306" max="13306" width="11.6640625" style="400" customWidth="1"/>
    <col min="13307" max="13307" width="16.33203125" style="400" customWidth="1"/>
    <col min="13308" max="13308" width="19.5546875" style="400" customWidth="1"/>
    <col min="13309" max="13309" width="11.5546875" style="400" bestFit="1" customWidth="1"/>
    <col min="13310" max="13310" width="6.33203125" style="400" customWidth="1"/>
    <col min="13311" max="13311" width="6.88671875" style="400" customWidth="1"/>
    <col min="13312" max="13312" width="7" style="400" customWidth="1"/>
    <col min="13313" max="13313" width="6.109375" style="400" customWidth="1"/>
    <col min="13314" max="13314" width="8" style="400" customWidth="1"/>
    <col min="13315" max="13317" width="7.5546875" style="400" customWidth="1"/>
    <col min="13318" max="13319" width="7.33203125" style="400" customWidth="1"/>
    <col min="13320" max="13320" width="7.5546875" style="400" customWidth="1"/>
    <col min="13321" max="13321" width="7.33203125" style="400" customWidth="1"/>
    <col min="13322" max="13322" width="7" style="400" customWidth="1"/>
    <col min="13323" max="13323" width="7.33203125" style="400" customWidth="1"/>
    <col min="13324" max="13324" width="6.33203125" style="400" customWidth="1"/>
    <col min="13325" max="13325" width="7.33203125" style="400" customWidth="1"/>
    <col min="13326" max="13326" width="6.5546875" style="400" customWidth="1"/>
    <col min="13327" max="13327" width="7.5546875" style="400" customWidth="1"/>
    <col min="13328" max="13328" width="7.33203125" style="400" customWidth="1"/>
    <col min="13329" max="13329" width="8.109375" style="400" customWidth="1"/>
    <col min="13330" max="13350" width="11.5546875" style="400" customWidth="1"/>
    <col min="13351" max="13539" width="9.109375" style="400" customWidth="1"/>
    <col min="13540" max="13540" width="7.6640625" style="400" customWidth="1"/>
    <col min="13541" max="13541" width="36.5546875" style="400" bestFit="1" customWidth="1"/>
    <col min="13542" max="13542" width="19.88671875" style="400" customWidth="1"/>
    <col min="13543" max="13543" width="18.33203125" style="400" customWidth="1"/>
    <col min="13544" max="13544" width="8.88671875" style="400" bestFit="1" customWidth="1"/>
    <col min="13545" max="13546" width="10.109375" style="400" bestFit="1" customWidth="1"/>
    <col min="13547" max="13547" width="8.88671875" style="400" bestFit="1" customWidth="1"/>
    <col min="13548" max="13549" width="10.109375" style="400" bestFit="1" customWidth="1"/>
    <col min="13550" max="13550" width="8.88671875" style="400" bestFit="1" customWidth="1"/>
    <col min="13551" max="13551" width="10.109375" style="400" bestFit="1" customWidth="1"/>
    <col min="13552" max="13554" width="8.88671875" style="400" bestFit="1" customWidth="1"/>
    <col min="13555" max="13555" width="9" style="400" customWidth="1"/>
    <col min="13556" max="13556" width="12.88671875" style="400"/>
    <col min="13557" max="13557" width="5.109375" style="400" bestFit="1" customWidth="1"/>
    <col min="13558" max="13558" width="47.5546875" style="400" bestFit="1" customWidth="1"/>
    <col min="13559" max="13559" width="12.6640625" style="400" customWidth="1"/>
    <col min="13560" max="13561" width="22.33203125" style="400" customWidth="1"/>
    <col min="13562" max="13562" width="11.6640625" style="400" customWidth="1"/>
    <col min="13563" max="13563" width="16.33203125" style="400" customWidth="1"/>
    <col min="13564" max="13564" width="19.5546875" style="400" customWidth="1"/>
    <col min="13565" max="13565" width="11.5546875" style="400" bestFit="1" customWidth="1"/>
    <col min="13566" max="13566" width="6.33203125" style="400" customWidth="1"/>
    <col min="13567" max="13567" width="6.88671875" style="400" customWidth="1"/>
    <col min="13568" max="13568" width="7" style="400" customWidth="1"/>
    <col min="13569" max="13569" width="6.109375" style="400" customWidth="1"/>
    <col min="13570" max="13570" width="8" style="400" customWidth="1"/>
    <col min="13571" max="13573" width="7.5546875" style="400" customWidth="1"/>
    <col min="13574" max="13575" width="7.33203125" style="400" customWidth="1"/>
    <col min="13576" max="13576" width="7.5546875" style="400" customWidth="1"/>
    <col min="13577" max="13577" width="7.33203125" style="400" customWidth="1"/>
    <col min="13578" max="13578" width="7" style="400" customWidth="1"/>
    <col min="13579" max="13579" width="7.33203125" style="400" customWidth="1"/>
    <col min="13580" max="13580" width="6.33203125" style="400" customWidth="1"/>
    <col min="13581" max="13581" width="7.33203125" style="400" customWidth="1"/>
    <col min="13582" max="13582" width="6.5546875" style="400" customWidth="1"/>
    <col min="13583" max="13583" width="7.5546875" style="400" customWidth="1"/>
    <col min="13584" max="13584" width="7.33203125" style="400" customWidth="1"/>
    <col min="13585" max="13585" width="8.109375" style="400" customWidth="1"/>
    <col min="13586" max="13606" width="11.5546875" style="400" customWidth="1"/>
    <col min="13607" max="13795" width="9.109375" style="400" customWidth="1"/>
    <col min="13796" max="13796" width="7.6640625" style="400" customWidth="1"/>
    <col min="13797" max="13797" width="36.5546875" style="400" bestFit="1" customWidth="1"/>
    <col min="13798" max="13798" width="19.88671875" style="400" customWidth="1"/>
    <col min="13799" max="13799" width="18.33203125" style="400" customWidth="1"/>
    <col min="13800" max="13800" width="8.88671875" style="400" bestFit="1" customWidth="1"/>
    <col min="13801" max="13802" width="10.109375" style="400" bestFit="1" customWidth="1"/>
    <col min="13803" max="13803" width="8.88671875" style="400" bestFit="1" customWidth="1"/>
    <col min="13804" max="13805" width="10.109375" style="400" bestFit="1" customWidth="1"/>
    <col min="13806" max="13806" width="8.88671875" style="400" bestFit="1" customWidth="1"/>
    <col min="13807" max="13807" width="10.109375" style="400" bestFit="1" customWidth="1"/>
    <col min="13808" max="13810" width="8.88671875" style="400" bestFit="1" customWidth="1"/>
    <col min="13811" max="13811" width="9" style="400" customWidth="1"/>
    <col min="13812" max="13812" width="12.88671875" style="400"/>
    <col min="13813" max="13813" width="5.109375" style="400" bestFit="1" customWidth="1"/>
    <col min="13814" max="13814" width="47.5546875" style="400" bestFit="1" customWidth="1"/>
    <col min="13815" max="13815" width="12.6640625" style="400" customWidth="1"/>
    <col min="13816" max="13817" width="22.33203125" style="400" customWidth="1"/>
    <col min="13818" max="13818" width="11.6640625" style="400" customWidth="1"/>
    <col min="13819" max="13819" width="16.33203125" style="400" customWidth="1"/>
    <col min="13820" max="13820" width="19.5546875" style="400" customWidth="1"/>
    <col min="13821" max="13821" width="11.5546875" style="400" bestFit="1" customWidth="1"/>
    <col min="13822" max="13822" width="6.33203125" style="400" customWidth="1"/>
    <col min="13823" max="13823" width="6.88671875" style="400" customWidth="1"/>
    <col min="13824" max="13824" width="7" style="400" customWidth="1"/>
    <col min="13825" max="13825" width="6.109375" style="400" customWidth="1"/>
    <col min="13826" max="13826" width="8" style="400" customWidth="1"/>
    <col min="13827" max="13829" width="7.5546875" style="400" customWidth="1"/>
    <col min="13830" max="13831" width="7.33203125" style="400" customWidth="1"/>
    <col min="13832" max="13832" width="7.5546875" style="400" customWidth="1"/>
    <col min="13833" max="13833" width="7.33203125" style="400" customWidth="1"/>
    <col min="13834" max="13834" width="7" style="400" customWidth="1"/>
    <col min="13835" max="13835" width="7.33203125" style="400" customWidth="1"/>
    <col min="13836" max="13836" width="6.33203125" style="400" customWidth="1"/>
    <col min="13837" max="13837" width="7.33203125" style="400" customWidth="1"/>
    <col min="13838" max="13838" width="6.5546875" style="400" customWidth="1"/>
    <col min="13839" max="13839" width="7.5546875" style="400" customWidth="1"/>
    <col min="13840" max="13840" width="7.33203125" style="400" customWidth="1"/>
    <col min="13841" max="13841" width="8.109375" style="400" customWidth="1"/>
    <col min="13842" max="13862" width="11.5546875" style="400" customWidth="1"/>
    <col min="13863" max="14051" width="9.109375" style="400" customWidth="1"/>
    <col min="14052" max="14052" width="7.6640625" style="400" customWidth="1"/>
    <col min="14053" max="14053" width="36.5546875" style="400" bestFit="1" customWidth="1"/>
    <col min="14054" max="14054" width="19.88671875" style="400" customWidth="1"/>
    <col min="14055" max="14055" width="18.33203125" style="400" customWidth="1"/>
    <col min="14056" max="14056" width="8.88671875" style="400" bestFit="1" customWidth="1"/>
    <col min="14057" max="14058" width="10.109375" style="400" bestFit="1" customWidth="1"/>
    <col min="14059" max="14059" width="8.88671875" style="400" bestFit="1" customWidth="1"/>
    <col min="14060" max="14061" width="10.109375" style="400" bestFit="1" customWidth="1"/>
    <col min="14062" max="14062" width="8.88671875" style="400" bestFit="1" customWidth="1"/>
    <col min="14063" max="14063" width="10.109375" style="400" bestFit="1" customWidth="1"/>
    <col min="14064" max="14066" width="8.88671875" style="400" bestFit="1" customWidth="1"/>
    <col min="14067" max="14067" width="9" style="400" customWidth="1"/>
    <col min="14068" max="14068" width="12.88671875" style="400"/>
    <col min="14069" max="14069" width="5.109375" style="400" bestFit="1" customWidth="1"/>
    <col min="14070" max="14070" width="47.5546875" style="400" bestFit="1" customWidth="1"/>
    <col min="14071" max="14071" width="12.6640625" style="400" customWidth="1"/>
    <col min="14072" max="14073" width="22.33203125" style="400" customWidth="1"/>
    <col min="14074" max="14074" width="11.6640625" style="400" customWidth="1"/>
    <col min="14075" max="14075" width="16.33203125" style="400" customWidth="1"/>
    <col min="14076" max="14076" width="19.5546875" style="400" customWidth="1"/>
    <col min="14077" max="14077" width="11.5546875" style="400" bestFit="1" customWidth="1"/>
    <col min="14078" max="14078" width="6.33203125" style="400" customWidth="1"/>
    <col min="14079" max="14079" width="6.88671875" style="400" customWidth="1"/>
    <col min="14080" max="14080" width="7" style="400" customWidth="1"/>
    <col min="14081" max="14081" width="6.109375" style="400" customWidth="1"/>
    <col min="14082" max="14082" width="8" style="400" customWidth="1"/>
    <col min="14083" max="14085" width="7.5546875" style="400" customWidth="1"/>
    <col min="14086" max="14087" width="7.33203125" style="400" customWidth="1"/>
    <col min="14088" max="14088" width="7.5546875" style="400" customWidth="1"/>
    <col min="14089" max="14089" width="7.33203125" style="400" customWidth="1"/>
    <col min="14090" max="14090" width="7" style="400" customWidth="1"/>
    <col min="14091" max="14091" width="7.33203125" style="400" customWidth="1"/>
    <col min="14092" max="14092" width="6.33203125" style="400" customWidth="1"/>
    <col min="14093" max="14093" width="7.33203125" style="400" customWidth="1"/>
    <col min="14094" max="14094" width="6.5546875" style="400" customWidth="1"/>
    <col min="14095" max="14095" width="7.5546875" style="400" customWidth="1"/>
    <col min="14096" max="14096" width="7.33203125" style="400" customWidth="1"/>
    <col min="14097" max="14097" width="8.109375" style="400" customWidth="1"/>
    <col min="14098" max="14118" width="11.5546875" style="400" customWidth="1"/>
    <col min="14119" max="14307" width="9.109375" style="400" customWidth="1"/>
    <col min="14308" max="14308" width="7.6640625" style="400" customWidth="1"/>
    <col min="14309" max="14309" width="36.5546875" style="400" bestFit="1" customWidth="1"/>
    <col min="14310" max="14310" width="19.88671875" style="400" customWidth="1"/>
    <col min="14311" max="14311" width="18.33203125" style="400" customWidth="1"/>
    <col min="14312" max="14312" width="8.88671875" style="400" bestFit="1" customWidth="1"/>
    <col min="14313" max="14314" width="10.109375" style="400" bestFit="1" customWidth="1"/>
    <col min="14315" max="14315" width="8.88671875" style="400" bestFit="1" customWidth="1"/>
    <col min="14316" max="14317" width="10.109375" style="400" bestFit="1" customWidth="1"/>
    <col min="14318" max="14318" width="8.88671875" style="400" bestFit="1" customWidth="1"/>
    <col min="14319" max="14319" width="10.109375" style="400" bestFit="1" customWidth="1"/>
    <col min="14320" max="14322" width="8.88671875" style="400" bestFit="1" customWidth="1"/>
    <col min="14323" max="14323" width="9" style="400" customWidth="1"/>
    <col min="14324" max="14324" width="12.88671875" style="400"/>
    <col min="14325" max="14325" width="5.109375" style="400" bestFit="1" customWidth="1"/>
    <col min="14326" max="14326" width="47.5546875" style="400" bestFit="1" customWidth="1"/>
    <col min="14327" max="14327" width="12.6640625" style="400" customWidth="1"/>
    <col min="14328" max="14329" width="22.33203125" style="400" customWidth="1"/>
    <col min="14330" max="14330" width="11.6640625" style="400" customWidth="1"/>
    <col min="14331" max="14331" width="16.33203125" style="400" customWidth="1"/>
    <col min="14332" max="14332" width="19.5546875" style="400" customWidth="1"/>
    <col min="14333" max="14333" width="11.5546875" style="400" bestFit="1" customWidth="1"/>
    <col min="14334" max="14334" width="6.33203125" style="400" customWidth="1"/>
    <col min="14335" max="14335" width="6.88671875" style="400" customWidth="1"/>
    <col min="14336" max="14336" width="7" style="400" customWidth="1"/>
    <col min="14337" max="14337" width="6.109375" style="400" customWidth="1"/>
    <col min="14338" max="14338" width="8" style="400" customWidth="1"/>
    <col min="14339" max="14341" width="7.5546875" style="400" customWidth="1"/>
    <col min="14342" max="14343" width="7.33203125" style="400" customWidth="1"/>
    <col min="14344" max="14344" width="7.5546875" style="400" customWidth="1"/>
    <col min="14345" max="14345" width="7.33203125" style="400" customWidth="1"/>
    <col min="14346" max="14346" width="7" style="400" customWidth="1"/>
    <col min="14347" max="14347" width="7.33203125" style="400" customWidth="1"/>
    <col min="14348" max="14348" width="6.33203125" style="400" customWidth="1"/>
    <col min="14349" max="14349" width="7.33203125" style="400" customWidth="1"/>
    <col min="14350" max="14350" width="6.5546875" style="400" customWidth="1"/>
    <col min="14351" max="14351" width="7.5546875" style="400" customWidth="1"/>
    <col min="14352" max="14352" width="7.33203125" style="400" customWidth="1"/>
    <col min="14353" max="14353" width="8.109375" style="400" customWidth="1"/>
    <col min="14354" max="14374" width="11.5546875" style="400" customWidth="1"/>
    <col min="14375" max="14563" width="9.109375" style="400" customWidth="1"/>
    <col min="14564" max="14564" width="7.6640625" style="400" customWidth="1"/>
    <col min="14565" max="14565" width="36.5546875" style="400" bestFit="1" customWidth="1"/>
    <col min="14566" max="14566" width="19.88671875" style="400" customWidth="1"/>
    <col min="14567" max="14567" width="18.33203125" style="400" customWidth="1"/>
    <col min="14568" max="14568" width="8.88671875" style="400" bestFit="1" customWidth="1"/>
    <col min="14569" max="14570" width="10.109375" style="400" bestFit="1" customWidth="1"/>
    <col min="14571" max="14571" width="8.88671875" style="400" bestFit="1" customWidth="1"/>
    <col min="14572" max="14573" width="10.109375" style="400" bestFit="1" customWidth="1"/>
    <col min="14574" max="14574" width="8.88671875" style="400" bestFit="1" customWidth="1"/>
    <col min="14575" max="14575" width="10.109375" style="400" bestFit="1" customWidth="1"/>
    <col min="14576" max="14578" width="8.88671875" style="400" bestFit="1" customWidth="1"/>
    <col min="14579" max="14579" width="9" style="400" customWidth="1"/>
    <col min="14580" max="14580" width="12.88671875" style="400"/>
    <col min="14581" max="14581" width="5.109375" style="400" bestFit="1" customWidth="1"/>
    <col min="14582" max="14582" width="47.5546875" style="400" bestFit="1" customWidth="1"/>
    <col min="14583" max="14583" width="12.6640625" style="400" customWidth="1"/>
    <col min="14584" max="14585" width="22.33203125" style="400" customWidth="1"/>
    <col min="14586" max="14586" width="11.6640625" style="400" customWidth="1"/>
    <col min="14587" max="14587" width="16.33203125" style="400" customWidth="1"/>
    <col min="14588" max="14588" width="19.5546875" style="400" customWidth="1"/>
    <col min="14589" max="14589" width="11.5546875" style="400" bestFit="1" customWidth="1"/>
    <col min="14590" max="14590" width="6.33203125" style="400" customWidth="1"/>
    <col min="14591" max="14591" width="6.88671875" style="400" customWidth="1"/>
    <col min="14592" max="14592" width="7" style="400" customWidth="1"/>
    <col min="14593" max="14593" width="6.109375" style="400" customWidth="1"/>
    <col min="14594" max="14594" width="8" style="400" customWidth="1"/>
    <col min="14595" max="14597" width="7.5546875" style="400" customWidth="1"/>
    <col min="14598" max="14599" width="7.33203125" style="400" customWidth="1"/>
    <col min="14600" max="14600" width="7.5546875" style="400" customWidth="1"/>
    <col min="14601" max="14601" width="7.33203125" style="400" customWidth="1"/>
    <col min="14602" max="14602" width="7" style="400" customWidth="1"/>
    <col min="14603" max="14603" width="7.33203125" style="400" customWidth="1"/>
    <col min="14604" max="14604" width="6.33203125" style="400" customWidth="1"/>
    <col min="14605" max="14605" width="7.33203125" style="400" customWidth="1"/>
    <col min="14606" max="14606" width="6.5546875" style="400" customWidth="1"/>
    <col min="14607" max="14607" width="7.5546875" style="400" customWidth="1"/>
    <col min="14608" max="14608" width="7.33203125" style="400" customWidth="1"/>
    <col min="14609" max="14609" width="8.109375" style="400" customWidth="1"/>
    <col min="14610" max="14630" width="11.5546875" style="400" customWidth="1"/>
    <col min="14631" max="14819" width="9.109375" style="400" customWidth="1"/>
    <col min="14820" max="14820" width="7.6640625" style="400" customWidth="1"/>
    <col min="14821" max="14821" width="36.5546875" style="400" bestFit="1" customWidth="1"/>
    <col min="14822" max="14822" width="19.88671875" style="400" customWidth="1"/>
    <col min="14823" max="14823" width="18.33203125" style="400" customWidth="1"/>
    <col min="14824" max="14824" width="8.88671875" style="400" bestFit="1" customWidth="1"/>
    <col min="14825" max="14826" width="10.109375" style="400" bestFit="1" customWidth="1"/>
    <col min="14827" max="14827" width="8.88671875" style="400" bestFit="1" customWidth="1"/>
    <col min="14828" max="14829" width="10.109375" style="400" bestFit="1" customWidth="1"/>
    <col min="14830" max="14830" width="8.88671875" style="400" bestFit="1" customWidth="1"/>
    <col min="14831" max="14831" width="10.109375" style="400" bestFit="1" customWidth="1"/>
    <col min="14832" max="14834" width="8.88671875" style="400" bestFit="1" customWidth="1"/>
    <col min="14835" max="14835" width="9" style="400" customWidth="1"/>
    <col min="14836" max="14836" width="12.88671875" style="400"/>
    <col min="14837" max="14837" width="5.109375" style="400" bestFit="1" customWidth="1"/>
    <col min="14838" max="14838" width="47.5546875" style="400" bestFit="1" customWidth="1"/>
    <col min="14839" max="14839" width="12.6640625" style="400" customWidth="1"/>
    <col min="14840" max="14841" width="22.33203125" style="400" customWidth="1"/>
    <col min="14842" max="14842" width="11.6640625" style="400" customWidth="1"/>
    <col min="14843" max="14843" width="16.33203125" style="400" customWidth="1"/>
    <col min="14844" max="14844" width="19.5546875" style="400" customWidth="1"/>
    <col min="14845" max="14845" width="11.5546875" style="400" bestFit="1" customWidth="1"/>
    <col min="14846" max="14846" width="6.33203125" style="400" customWidth="1"/>
    <col min="14847" max="14847" width="6.88671875" style="400" customWidth="1"/>
    <col min="14848" max="14848" width="7" style="400" customWidth="1"/>
    <col min="14849" max="14849" width="6.109375" style="400" customWidth="1"/>
    <col min="14850" max="14850" width="8" style="400" customWidth="1"/>
    <col min="14851" max="14853" width="7.5546875" style="400" customWidth="1"/>
    <col min="14854" max="14855" width="7.33203125" style="400" customWidth="1"/>
    <col min="14856" max="14856" width="7.5546875" style="400" customWidth="1"/>
    <col min="14857" max="14857" width="7.33203125" style="400" customWidth="1"/>
    <col min="14858" max="14858" width="7" style="400" customWidth="1"/>
    <col min="14859" max="14859" width="7.33203125" style="400" customWidth="1"/>
    <col min="14860" max="14860" width="6.33203125" style="400" customWidth="1"/>
    <col min="14861" max="14861" width="7.33203125" style="400" customWidth="1"/>
    <col min="14862" max="14862" width="6.5546875" style="400" customWidth="1"/>
    <col min="14863" max="14863" width="7.5546875" style="400" customWidth="1"/>
    <col min="14864" max="14864" width="7.33203125" style="400" customWidth="1"/>
    <col min="14865" max="14865" width="8.109375" style="400" customWidth="1"/>
    <col min="14866" max="14886" width="11.5546875" style="400" customWidth="1"/>
    <col min="14887" max="15075" width="9.109375" style="400" customWidth="1"/>
    <col min="15076" max="15076" width="7.6640625" style="400" customWidth="1"/>
    <col min="15077" max="15077" width="36.5546875" style="400" bestFit="1" customWidth="1"/>
    <col min="15078" max="15078" width="19.88671875" style="400" customWidth="1"/>
    <col min="15079" max="15079" width="18.33203125" style="400" customWidth="1"/>
    <col min="15080" max="15080" width="8.88671875" style="400" bestFit="1" customWidth="1"/>
    <col min="15081" max="15082" width="10.109375" style="400" bestFit="1" customWidth="1"/>
    <col min="15083" max="15083" width="8.88671875" style="400" bestFit="1" customWidth="1"/>
    <col min="15084" max="15085" width="10.109375" style="400" bestFit="1" customWidth="1"/>
    <col min="15086" max="15086" width="8.88671875" style="400" bestFit="1" customWidth="1"/>
    <col min="15087" max="15087" width="10.109375" style="400" bestFit="1" customWidth="1"/>
    <col min="15088" max="15090" width="8.88671875" style="400" bestFit="1" customWidth="1"/>
    <col min="15091" max="15091" width="9" style="400" customWidth="1"/>
    <col min="15092" max="15092" width="12.88671875" style="400"/>
    <col min="15093" max="15093" width="5.109375" style="400" bestFit="1" customWidth="1"/>
    <col min="15094" max="15094" width="47.5546875" style="400" bestFit="1" customWidth="1"/>
    <col min="15095" max="15095" width="12.6640625" style="400" customWidth="1"/>
    <col min="15096" max="15097" width="22.33203125" style="400" customWidth="1"/>
    <col min="15098" max="15098" width="11.6640625" style="400" customWidth="1"/>
    <col min="15099" max="15099" width="16.33203125" style="400" customWidth="1"/>
    <col min="15100" max="15100" width="19.5546875" style="400" customWidth="1"/>
    <col min="15101" max="15101" width="11.5546875" style="400" bestFit="1" customWidth="1"/>
    <col min="15102" max="15102" width="6.33203125" style="400" customWidth="1"/>
    <col min="15103" max="15103" width="6.88671875" style="400" customWidth="1"/>
    <col min="15104" max="15104" width="7" style="400" customWidth="1"/>
    <col min="15105" max="15105" width="6.109375" style="400" customWidth="1"/>
    <col min="15106" max="15106" width="8" style="400" customWidth="1"/>
    <col min="15107" max="15109" width="7.5546875" style="400" customWidth="1"/>
    <col min="15110" max="15111" width="7.33203125" style="400" customWidth="1"/>
    <col min="15112" max="15112" width="7.5546875" style="400" customWidth="1"/>
    <col min="15113" max="15113" width="7.33203125" style="400" customWidth="1"/>
    <col min="15114" max="15114" width="7" style="400" customWidth="1"/>
    <col min="15115" max="15115" width="7.33203125" style="400" customWidth="1"/>
    <col min="15116" max="15116" width="6.33203125" style="400" customWidth="1"/>
    <col min="15117" max="15117" width="7.33203125" style="400" customWidth="1"/>
    <col min="15118" max="15118" width="6.5546875" style="400" customWidth="1"/>
    <col min="15119" max="15119" width="7.5546875" style="400" customWidth="1"/>
    <col min="15120" max="15120" width="7.33203125" style="400" customWidth="1"/>
    <col min="15121" max="15121" width="8.109375" style="400" customWidth="1"/>
    <col min="15122" max="15142" width="11.5546875" style="400" customWidth="1"/>
    <col min="15143" max="15331" width="9.109375" style="400" customWidth="1"/>
    <col min="15332" max="15332" width="7.6640625" style="400" customWidth="1"/>
    <col min="15333" max="15333" width="36.5546875" style="400" bestFit="1" customWidth="1"/>
    <col min="15334" max="15334" width="19.88671875" style="400" customWidth="1"/>
    <col min="15335" max="15335" width="18.33203125" style="400" customWidth="1"/>
    <col min="15336" max="15336" width="8.88671875" style="400" bestFit="1" customWidth="1"/>
    <col min="15337" max="15338" width="10.109375" style="400" bestFit="1" customWidth="1"/>
    <col min="15339" max="15339" width="8.88671875" style="400" bestFit="1" customWidth="1"/>
    <col min="15340" max="15341" width="10.109375" style="400" bestFit="1" customWidth="1"/>
    <col min="15342" max="15342" width="8.88671875" style="400" bestFit="1" customWidth="1"/>
    <col min="15343" max="15343" width="10.109375" style="400" bestFit="1" customWidth="1"/>
    <col min="15344" max="15346" width="8.88671875" style="400" bestFit="1" customWidth="1"/>
    <col min="15347" max="15347" width="9" style="400" customWidth="1"/>
    <col min="15348" max="15348" width="12.88671875" style="400"/>
    <col min="15349" max="15349" width="5.109375" style="400" bestFit="1" customWidth="1"/>
    <col min="15350" max="15350" width="47.5546875" style="400" bestFit="1" customWidth="1"/>
    <col min="15351" max="15351" width="12.6640625" style="400" customWidth="1"/>
    <col min="15352" max="15353" width="22.33203125" style="400" customWidth="1"/>
    <col min="15354" max="15354" width="11.6640625" style="400" customWidth="1"/>
    <col min="15355" max="15355" width="16.33203125" style="400" customWidth="1"/>
    <col min="15356" max="15356" width="19.5546875" style="400" customWidth="1"/>
    <col min="15357" max="15357" width="11.5546875" style="400" bestFit="1" customWidth="1"/>
    <col min="15358" max="15358" width="6.33203125" style="400" customWidth="1"/>
    <col min="15359" max="15359" width="6.88671875" style="400" customWidth="1"/>
    <col min="15360" max="15360" width="7" style="400" customWidth="1"/>
    <col min="15361" max="15361" width="6.109375" style="400" customWidth="1"/>
    <col min="15362" max="15362" width="8" style="400" customWidth="1"/>
    <col min="15363" max="15365" width="7.5546875" style="400" customWidth="1"/>
    <col min="15366" max="15367" width="7.33203125" style="400" customWidth="1"/>
    <col min="15368" max="15368" width="7.5546875" style="400" customWidth="1"/>
    <col min="15369" max="15369" width="7.33203125" style="400" customWidth="1"/>
    <col min="15370" max="15370" width="7" style="400" customWidth="1"/>
    <col min="15371" max="15371" width="7.33203125" style="400" customWidth="1"/>
    <col min="15372" max="15372" width="6.33203125" style="400" customWidth="1"/>
    <col min="15373" max="15373" width="7.33203125" style="400" customWidth="1"/>
    <col min="15374" max="15374" width="6.5546875" style="400" customWidth="1"/>
    <col min="15375" max="15375" width="7.5546875" style="400" customWidth="1"/>
    <col min="15376" max="15376" width="7.33203125" style="400" customWidth="1"/>
    <col min="15377" max="15377" width="8.109375" style="400" customWidth="1"/>
    <col min="15378" max="15398" width="11.5546875" style="400" customWidth="1"/>
    <col min="15399" max="15587" width="9.109375" style="400" customWidth="1"/>
    <col min="15588" max="15588" width="7.6640625" style="400" customWidth="1"/>
    <col min="15589" max="15589" width="36.5546875" style="400" bestFit="1" customWidth="1"/>
    <col min="15590" max="15590" width="19.88671875" style="400" customWidth="1"/>
    <col min="15591" max="15591" width="18.33203125" style="400" customWidth="1"/>
    <col min="15592" max="15592" width="8.88671875" style="400" bestFit="1" customWidth="1"/>
    <col min="15593" max="15594" width="10.109375" style="400" bestFit="1" customWidth="1"/>
    <col min="15595" max="15595" width="8.88671875" style="400" bestFit="1" customWidth="1"/>
    <col min="15596" max="15597" width="10.109375" style="400" bestFit="1" customWidth="1"/>
    <col min="15598" max="15598" width="8.88671875" style="400" bestFit="1" customWidth="1"/>
    <col min="15599" max="15599" width="10.109375" style="400" bestFit="1" customWidth="1"/>
    <col min="15600" max="15602" width="8.88671875" style="400" bestFit="1" customWidth="1"/>
    <col min="15603" max="15603" width="9" style="400" customWidth="1"/>
    <col min="15604" max="15604" width="12.88671875" style="400"/>
    <col min="15605" max="15605" width="5.109375" style="400" bestFit="1" customWidth="1"/>
    <col min="15606" max="15606" width="47.5546875" style="400" bestFit="1" customWidth="1"/>
    <col min="15607" max="15607" width="12.6640625" style="400" customWidth="1"/>
    <col min="15608" max="15609" width="22.33203125" style="400" customWidth="1"/>
    <col min="15610" max="15610" width="11.6640625" style="400" customWidth="1"/>
    <col min="15611" max="15611" width="16.33203125" style="400" customWidth="1"/>
    <col min="15612" max="15612" width="19.5546875" style="400" customWidth="1"/>
    <col min="15613" max="15613" width="11.5546875" style="400" bestFit="1" customWidth="1"/>
    <col min="15614" max="15614" width="6.33203125" style="400" customWidth="1"/>
    <col min="15615" max="15615" width="6.88671875" style="400" customWidth="1"/>
    <col min="15616" max="15616" width="7" style="400" customWidth="1"/>
    <col min="15617" max="15617" width="6.109375" style="400" customWidth="1"/>
    <col min="15618" max="15618" width="8" style="400" customWidth="1"/>
    <col min="15619" max="15621" width="7.5546875" style="400" customWidth="1"/>
    <col min="15622" max="15623" width="7.33203125" style="400" customWidth="1"/>
    <col min="15624" max="15624" width="7.5546875" style="400" customWidth="1"/>
    <col min="15625" max="15625" width="7.33203125" style="400" customWidth="1"/>
    <col min="15626" max="15626" width="7" style="400" customWidth="1"/>
    <col min="15627" max="15627" width="7.33203125" style="400" customWidth="1"/>
    <col min="15628" max="15628" width="6.33203125" style="400" customWidth="1"/>
    <col min="15629" max="15629" width="7.33203125" style="400" customWidth="1"/>
    <col min="15630" max="15630" width="6.5546875" style="400" customWidth="1"/>
    <col min="15631" max="15631" width="7.5546875" style="400" customWidth="1"/>
    <col min="15632" max="15632" width="7.33203125" style="400" customWidth="1"/>
    <col min="15633" max="15633" width="8.109375" style="400" customWidth="1"/>
    <col min="15634" max="15654" width="11.5546875" style="400" customWidth="1"/>
    <col min="15655" max="15843" width="9.109375" style="400" customWidth="1"/>
    <col min="15844" max="15844" width="7.6640625" style="400" customWidth="1"/>
    <col min="15845" max="15845" width="36.5546875" style="400" bestFit="1" customWidth="1"/>
    <col min="15846" max="15846" width="19.88671875" style="400" customWidth="1"/>
    <col min="15847" max="15847" width="18.33203125" style="400" customWidth="1"/>
    <col min="15848" max="15848" width="8.88671875" style="400" bestFit="1" customWidth="1"/>
    <col min="15849" max="15850" width="10.109375" style="400" bestFit="1" customWidth="1"/>
    <col min="15851" max="15851" width="8.88671875" style="400" bestFit="1" customWidth="1"/>
    <col min="15852" max="15853" width="10.109375" style="400" bestFit="1" customWidth="1"/>
    <col min="15854" max="15854" width="8.88671875" style="400" bestFit="1" customWidth="1"/>
    <col min="15855" max="15855" width="10.109375" style="400" bestFit="1" customWidth="1"/>
    <col min="15856" max="15858" width="8.88671875" style="400" bestFit="1" customWidth="1"/>
    <col min="15859" max="15859" width="9" style="400" customWidth="1"/>
    <col min="15860" max="15860" width="12.88671875" style="400"/>
    <col min="15861" max="15861" width="5.109375" style="400" bestFit="1" customWidth="1"/>
    <col min="15862" max="15862" width="47.5546875" style="400" bestFit="1" customWidth="1"/>
    <col min="15863" max="15863" width="12.6640625" style="400" customWidth="1"/>
    <col min="15864" max="15865" width="22.33203125" style="400" customWidth="1"/>
    <col min="15866" max="15866" width="11.6640625" style="400" customWidth="1"/>
    <col min="15867" max="15867" width="16.33203125" style="400" customWidth="1"/>
    <col min="15868" max="15868" width="19.5546875" style="400" customWidth="1"/>
    <col min="15869" max="15869" width="11.5546875" style="400" bestFit="1" customWidth="1"/>
    <col min="15870" max="15870" width="6.33203125" style="400" customWidth="1"/>
    <col min="15871" max="15871" width="6.88671875" style="400" customWidth="1"/>
    <col min="15872" max="15872" width="7" style="400" customWidth="1"/>
    <col min="15873" max="15873" width="6.109375" style="400" customWidth="1"/>
    <col min="15874" max="15874" width="8" style="400" customWidth="1"/>
    <col min="15875" max="15877" width="7.5546875" style="400" customWidth="1"/>
    <col min="15878" max="15879" width="7.33203125" style="400" customWidth="1"/>
    <col min="15880" max="15880" width="7.5546875" style="400" customWidth="1"/>
    <col min="15881" max="15881" width="7.33203125" style="400" customWidth="1"/>
    <col min="15882" max="15882" width="7" style="400" customWidth="1"/>
    <col min="15883" max="15883" width="7.33203125" style="400" customWidth="1"/>
    <col min="15884" max="15884" width="6.33203125" style="400" customWidth="1"/>
    <col min="15885" max="15885" width="7.33203125" style="400" customWidth="1"/>
    <col min="15886" max="15886" width="6.5546875" style="400" customWidth="1"/>
    <col min="15887" max="15887" width="7.5546875" style="400" customWidth="1"/>
    <col min="15888" max="15888" width="7.33203125" style="400" customWidth="1"/>
    <col min="15889" max="15889" width="8.109375" style="400" customWidth="1"/>
    <col min="15890" max="15910" width="11.5546875" style="400" customWidth="1"/>
    <col min="15911" max="16099" width="9.109375" style="400" customWidth="1"/>
    <col min="16100" max="16100" width="7.6640625" style="400" customWidth="1"/>
    <col min="16101" max="16101" width="36.5546875" style="400" bestFit="1" customWidth="1"/>
    <col min="16102" max="16102" width="19.88671875" style="400" customWidth="1"/>
    <col min="16103" max="16103" width="18.33203125" style="400" customWidth="1"/>
    <col min="16104" max="16104" width="8.88671875" style="400" bestFit="1" customWidth="1"/>
    <col min="16105" max="16106" width="10.109375" style="400" bestFit="1" customWidth="1"/>
    <col min="16107" max="16107" width="8.88671875" style="400" bestFit="1" customWidth="1"/>
    <col min="16108" max="16109" width="10.109375" style="400" bestFit="1" customWidth="1"/>
    <col min="16110" max="16110" width="8.88671875" style="400" bestFit="1" customWidth="1"/>
    <col min="16111" max="16111" width="10.109375" style="400" bestFit="1" customWidth="1"/>
    <col min="16112" max="16114" width="8.88671875" style="400" bestFit="1" customWidth="1"/>
    <col min="16115" max="16115" width="9" style="400" customWidth="1"/>
    <col min="16116" max="16116" width="12.88671875" style="400"/>
    <col min="16117" max="16117" width="5.109375" style="400" bestFit="1" customWidth="1"/>
    <col min="16118" max="16118" width="47.5546875" style="400" bestFit="1" customWidth="1"/>
    <col min="16119" max="16119" width="12.6640625" style="400" customWidth="1"/>
    <col min="16120" max="16121" width="22.33203125" style="400" customWidth="1"/>
    <col min="16122" max="16122" width="11.6640625" style="400" customWidth="1"/>
    <col min="16123" max="16123" width="16.33203125" style="400" customWidth="1"/>
    <col min="16124" max="16124" width="19.5546875" style="400" customWidth="1"/>
    <col min="16125" max="16125" width="11.5546875" style="400" bestFit="1" customWidth="1"/>
    <col min="16126" max="16126" width="6.33203125" style="400" customWidth="1"/>
    <col min="16127" max="16127" width="6.88671875" style="400" customWidth="1"/>
    <col min="16128" max="16128" width="7" style="400" customWidth="1"/>
    <col min="16129" max="16129" width="6.109375" style="400" customWidth="1"/>
    <col min="16130" max="16130" width="8" style="400" customWidth="1"/>
    <col min="16131" max="16133" width="7.5546875" style="400" customWidth="1"/>
    <col min="16134" max="16135" width="7.33203125" style="400" customWidth="1"/>
    <col min="16136" max="16136" width="7.5546875" style="400" customWidth="1"/>
    <col min="16137" max="16137" width="7.33203125" style="400" customWidth="1"/>
    <col min="16138" max="16138" width="7" style="400" customWidth="1"/>
    <col min="16139" max="16139" width="7.33203125" style="400" customWidth="1"/>
    <col min="16140" max="16140" width="6.33203125" style="400" customWidth="1"/>
    <col min="16141" max="16141" width="7.33203125" style="400" customWidth="1"/>
    <col min="16142" max="16142" width="6.5546875" style="400" customWidth="1"/>
    <col min="16143" max="16143" width="7.5546875" style="400" customWidth="1"/>
    <col min="16144" max="16144" width="7.33203125" style="400" customWidth="1"/>
    <col min="16145" max="16145" width="8.109375" style="400" customWidth="1"/>
    <col min="16146" max="16166" width="11.5546875" style="400" customWidth="1"/>
    <col min="16167" max="16355" width="9.109375" style="400" customWidth="1"/>
    <col min="16356" max="16356" width="7.6640625" style="400" customWidth="1"/>
    <col min="16357" max="16357" width="36.5546875" style="400" bestFit="1" customWidth="1"/>
    <col min="16358" max="16358" width="19.88671875" style="400" customWidth="1"/>
    <col min="16359" max="16359" width="18.33203125" style="400" customWidth="1"/>
    <col min="16360" max="16360" width="8.88671875" style="400" bestFit="1" customWidth="1"/>
    <col min="16361" max="16362" width="10.109375" style="400" bestFit="1" customWidth="1"/>
    <col min="16363" max="16363" width="8.88671875" style="400" bestFit="1" customWidth="1"/>
    <col min="16364" max="16365" width="10.109375" style="400" bestFit="1" customWidth="1"/>
    <col min="16366" max="16366" width="8.88671875" style="400" bestFit="1" customWidth="1"/>
    <col min="16367" max="16367" width="10.109375" style="400" bestFit="1" customWidth="1"/>
    <col min="16368" max="16370" width="8.88671875" style="400" bestFit="1" customWidth="1"/>
    <col min="16371" max="16371" width="9" style="400" customWidth="1"/>
    <col min="16372" max="16384" width="12.88671875" style="400"/>
  </cols>
  <sheetData>
    <row r="1" spans="1:50" ht="17.25" customHeight="1">
      <c r="A1" s="753" t="s">
        <v>70</v>
      </c>
      <c r="B1" s="753"/>
      <c r="C1" s="753"/>
      <c r="D1" s="821" t="s">
        <v>260</v>
      </c>
      <c r="E1" s="821"/>
      <c r="F1" s="821"/>
      <c r="G1" s="821"/>
    </row>
    <row r="2" spans="1:50" ht="17.25" customHeight="1">
      <c r="A2" s="754" t="s">
        <v>278</v>
      </c>
      <c r="B2" s="754"/>
      <c r="C2" s="754"/>
      <c r="D2" s="822" t="s">
        <v>261</v>
      </c>
      <c r="E2" s="822"/>
      <c r="F2" s="822"/>
      <c r="G2" s="822"/>
    </row>
    <row r="3" spans="1:50">
      <c r="A3" s="401"/>
      <c r="B3" s="402"/>
      <c r="C3" s="401"/>
      <c r="D3" s="823"/>
      <c r="E3" s="824"/>
      <c r="F3" s="824"/>
      <c r="G3" s="824"/>
    </row>
    <row r="4" spans="1:50" ht="34.950000000000003" customHeight="1">
      <c r="A4" s="819" t="s">
        <v>445</v>
      </c>
      <c r="B4" s="820"/>
      <c r="C4" s="820"/>
      <c r="D4" s="820"/>
      <c r="E4" s="820"/>
      <c r="F4" s="820"/>
      <c r="G4" s="820"/>
    </row>
    <row r="5" spans="1:50" s="404" customFormat="1" ht="16.8">
      <c r="A5" s="817" t="s">
        <v>275</v>
      </c>
      <c r="B5" s="817"/>
      <c r="C5" s="817"/>
      <c r="D5" s="817"/>
      <c r="E5" s="817"/>
      <c r="F5" s="817"/>
      <c r="G5" s="817"/>
    </row>
    <row r="6" spans="1:50" ht="6" customHeight="1">
      <c r="A6" s="405"/>
      <c r="B6" s="406"/>
      <c r="C6" s="403"/>
      <c r="D6" s="407"/>
      <c r="E6" s="407"/>
      <c r="F6" s="408"/>
      <c r="G6" s="409"/>
      <c r="H6" s="410"/>
      <c r="I6" s="411"/>
      <c r="J6" s="411"/>
      <c r="K6" s="411"/>
      <c r="L6" s="411"/>
      <c r="M6" s="411"/>
      <c r="N6" s="411"/>
      <c r="O6" s="411"/>
      <c r="P6" s="410"/>
      <c r="Q6" s="412"/>
      <c r="R6" s="410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</row>
    <row r="7" spans="1:50" s="413" customFormat="1" ht="31.2">
      <c r="A7" s="351" t="s">
        <v>5</v>
      </c>
      <c r="B7" s="414" t="s">
        <v>65</v>
      </c>
      <c r="C7" s="351" t="s">
        <v>56</v>
      </c>
      <c r="D7" s="351" t="s">
        <v>38</v>
      </c>
      <c r="E7" s="351" t="s">
        <v>39</v>
      </c>
      <c r="F7" s="415" t="s">
        <v>80</v>
      </c>
      <c r="G7" s="415" t="s">
        <v>57</v>
      </c>
      <c r="H7" s="410"/>
      <c r="I7" s="416"/>
      <c r="J7" s="416"/>
      <c r="K7" s="416"/>
      <c r="L7" s="416"/>
      <c r="M7" s="416"/>
      <c r="N7" s="416"/>
      <c r="O7" s="416"/>
      <c r="P7" s="410"/>
      <c r="Q7" s="412"/>
      <c r="R7" s="410"/>
    </row>
    <row r="8" spans="1:50" s="418" customFormat="1">
      <c r="A8" s="818" t="s">
        <v>58</v>
      </c>
      <c r="B8" s="818"/>
      <c r="C8" s="818"/>
      <c r="D8" s="818"/>
      <c r="E8" s="818"/>
      <c r="F8" s="102" t="e">
        <f>F9+#REF!+#REF!+#REF!+#REF!+#REF!</f>
        <v>#REF!</v>
      </c>
      <c r="G8" s="417"/>
    </row>
    <row r="9" spans="1:50" s="21" customFormat="1" ht="16.8">
      <c r="A9" s="233" t="s">
        <v>0</v>
      </c>
      <c r="B9" s="347" t="s">
        <v>287</v>
      </c>
      <c r="C9" s="343"/>
      <c r="D9" s="343"/>
      <c r="E9" s="343"/>
      <c r="F9" s="429">
        <f>SUM(F10:F13)</f>
        <v>0</v>
      </c>
      <c r="G9" s="437"/>
    </row>
    <row r="10" spans="1:50" s="418" customFormat="1">
      <c r="A10" s="419">
        <v>1</v>
      </c>
      <c r="B10" s="420"/>
      <c r="C10" s="419"/>
      <c r="D10" s="421"/>
      <c r="E10" s="421"/>
      <c r="F10" s="226"/>
      <c r="G10" s="422"/>
    </row>
    <row r="11" spans="1:50" s="418" customFormat="1">
      <c r="A11" s="423">
        <v>2</v>
      </c>
      <c r="B11" s="424"/>
      <c r="C11" s="425"/>
      <c r="D11" s="425"/>
      <c r="E11" s="425"/>
      <c r="F11" s="426"/>
      <c r="G11" s="427"/>
    </row>
    <row r="12" spans="1:50" s="418" customFormat="1">
      <c r="A12" s="423">
        <v>3</v>
      </c>
      <c r="B12" s="424"/>
      <c r="C12" s="423"/>
      <c r="D12" s="425"/>
      <c r="E12" s="428"/>
      <c r="F12" s="426"/>
      <c r="G12" s="427"/>
    </row>
    <row r="13" spans="1:50" s="418" customFormat="1">
      <c r="A13" s="548" t="s">
        <v>266</v>
      </c>
      <c r="B13" s="547"/>
      <c r="C13" s="548"/>
      <c r="D13" s="549"/>
      <c r="E13" s="550"/>
      <c r="F13" s="551"/>
      <c r="G13" s="552"/>
    </row>
    <row r="14" spans="1:50" s="21" customFormat="1" ht="16.8">
      <c r="A14" s="233" t="s">
        <v>1</v>
      </c>
      <c r="B14" s="347" t="s">
        <v>280</v>
      </c>
      <c r="C14" s="343"/>
      <c r="D14" s="343"/>
      <c r="E14" s="343"/>
      <c r="F14" s="429">
        <f>SUM(F15:F24)</f>
        <v>0</v>
      </c>
      <c r="G14" s="437"/>
    </row>
    <row r="15" spans="1:50" s="418" customFormat="1">
      <c r="A15" s="419">
        <v>1</v>
      </c>
      <c r="B15" s="420"/>
      <c r="C15" s="419"/>
      <c r="D15" s="421"/>
      <c r="E15" s="421"/>
      <c r="F15" s="226"/>
      <c r="G15" s="422"/>
    </row>
    <row r="16" spans="1:50" s="418" customFormat="1">
      <c r="A16" s="423">
        <v>2</v>
      </c>
      <c r="B16" s="424"/>
      <c r="C16" s="425"/>
      <c r="D16" s="425"/>
      <c r="E16" s="425"/>
      <c r="F16" s="426"/>
      <c r="G16" s="427"/>
    </row>
    <row r="17" spans="1:7" s="418" customFormat="1">
      <c r="A17" s="423">
        <v>3</v>
      </c>
      <c r="B17" s="424"/>
      <c r="C17" s="423"/>
      <c r="D17" s="425"/>
      <c r="E17" s="428"/>
      <c r="F17" s="426"/>
      <c r="G17" s="427"/>
    </row>
    <row r="18" spans="1:7" s="418" customFormat="1">
      <c r="A18" s="548" t="s">
        <v>266</v>
      </c>
      <c r="B18" s="547"/>
      <c r="C18" s="548"/>
      <c r="D18" s="549"/>
      <c r="E18" s="550"/>
      <c r="F18" s="551"/>
      <c r="G18" s="552"/>
    </row>
    <row r="19" spans="1:7" s="21" customFormat="1" ht="16.8">
      <c r="A19" s="233" t="s">
        <v>15</v>
      </c>
      <c r="B19" s="347" t="s">
        <v>292</v>
      </c>
      <c r="C19" s="343"/>
      <c r="D19" s="343"/>
      <c r="E19" s="343"/>
      <c r="F19" s="429">
        <f>SUM(F20:F29)</f>
        <v>0</v>
      </c>
      <c r="G19" s="437"/>
    </row>
    <row r="20" spans="1:7" s="418" customFormat="1">
      <c r="A20" s="419">
        <v>1</v>
      </c>
      <c r="B20" s="420"/>
      <c r="C20" s="419"/>
      <c r="D20" s="421"/>
      <c r="E20" s="421"/>
      <c r="F20" s="226"/>
      <c r="G20" s="422"/>
    </row>
    <row r="21" spans="1:7" s="418" customFormat="1">
      <c r="A21" s="423">
        <v>2</v>
      </c>
      <c r="B21" s="424"/>
      <c r="C21" s="425"/>
      <c r="D21" s="425"/>
      <c r="E21" s="425"/>
      <c r="F21" s="426"/>
      <c r="G21" s="427"/>
    </row>
    <row r="22" spans="1:7" s="418" customFormat="1">
      <c r="A22" s="423">
        <v>3</v>
      </c>
      <c r="B22" s="424"/>
      <c r="C22" s="423"/>
      <c r="D22" s="425"/>
      <c r="E22" s="428"/>
      <c r="F22" s="426"/>
      <c r="G22" s="427"/>
    </row>
    <row r="23" spans="1:7" s="418" customFormat="1">
      <c r="A23" s="555" t="s">
        <v>266</v>
      </c>
      <c r="B23" s="556"/>
      <c r="C23" s="555"/>
      <c r="D23" s="557"/>
      <c r="E23" s="558"/>
      <c r="F23" s="559"/>
      <c r="G23" s="560"/>
    </row>
    <row r="24" spans="1:7">
      <c r="A24" s="430"/>
      <c r="B24" s="603"/>
      <c r="C24" s="430"/>
      <c r="D24" s="430"/>
      <c r="E24" s="430"/>
      <c r="F24" s="431"/>
      <c r="G24" s="432"/>
    </row>
    <row r="25" spans="1:7">
      <c r="A25" s="717" t="s">
        <v>189</v>
      </c>
      <c r="B25" s="717"/>
      <c r="C25" s="717"/>
      <c r="D25" s="825" t="s">
        <v>286</v>
      </c>
      <c r="E25" s="825"/>
      <c r="F25" s="825"/>
      <c r="G25" s="825"/>
    </row>
    <row r="26" spans="1:7" s="323" customFormat="1">
      <c r="A26" s="752" t="s">
        <v>276</v>
      </c>
      <c r="B26" s="752"/>
      <c r="C26" s="752"/>
      <c r="D26" s="717" t="s">
        <v>262</v>
      </c>
      <c r="E26" s="717"/>
      <c r="F26" s="717"/>
      <c r="G26" s="717"/>
    </row>
    <row r="27" spans="1:7" s="323" customFormat="1">
      <c r="A27" s="752" t="s">
        <v>192</v>
      </c>
      <c r="B27" s="752"/>
      <c r="C27" s="752"/>
      <c r="D27" s="717" t="s">
        <v>190</v>
      </c>
      <c r="E27" s="717"/>
      <c r="F27" s="717"/>
      <c r="G27" s="717"/>
    </row>
    <row r="28" spans="1:7" s="323" customFormat="1">
      <c r="A28" s="752"/>
      <c r="B28" s="752"/>
      <c r="C28" s="752"/>
      <c r="E28" s="66"/>
      <c r="F28" s="66"/>
    </row>
    <row r="29" spans="1:7" s="323" customFormat="1">
      <c r="A29" s="105"/>
      <c r="B29" s="82"/>
      <c r="C29" s="325"/>
      <c r="E29" s="66"/>
      <c r="F29" s="66"/>
    </row>
    <row r="30" spans="1:7" s="323" customFormat="1">
      <c r="A30" s="105"/>
      <c r="B30" s="82"/>
      <c r="C30" s="324"/>
      <c r="E30" s="66"/>
      <c r="F30" s="66"/>
    </row>
    <row r="31" spans="1:7" s="323" customFormat="1">
      <c r="A31" s="105"/>
      <c r="B31" s="82"/>
      <c r="C31" s="325"/>
      <c r="E31" s="66"/>
      <c r="F31" s="66"/>
    </row>
    <row r="32" spans="1:7" s="323" customFormat="1">
      <c r="A32" s="105"/>
      <c r="B32" s="82"/>
      <c r="C32" s="325"/>
      <c r="E32" s="66"/>
      <c r="F32" s="66"/>
    </row>
    <row r="33" spans="1:6" s="323" customFormat="1">
      <c r="A33" s="105"/>
      <c r="B33" s="82"/>
      <c r="C33" s="325"/>
      <c r="E33" s="66"/>
      <c r="F33" s="66"/>
    </row>
    <row r="34" spans="1:6" s="323" customFormat="1">
      <c r="A34" s="105"/>
      <c r="B34" s="82"/>
      <c r="C34" s="326"/>
      <c r="E34" s="66"/>
      <c r="F34" s="66"/>
    </row>
    <row r="35" spans="1:6">
      <c r="D35" s="604"/>
    </row>
    <row r="36" spans="1:6">
      <c r="D36" s="604"/>
    </row>
  </sheetData>
  <mergeCells count="15">
    <mergeCell ref="A28:C28"/>
    <mergeCell ref="A25:C25"/>
    <mergeCell ref="D25:G25"/>
    <mergeCell ref="A26:C26"/>
    <mergeCell ref="D26:G26"/>
    <mergeCell ref="A27:C27"/>
    <mergeCell ref="D27:G27"/>
    <mergeCell ref="A5:G5"/>
    <mergeCell ref="A8:E8"/>
    <mergeCell ref="A4:G4"/>
    <mergeCell ref="D1:G1"/>
    <mergeCell ref="D2:G2"/>
    <mergeCell ref="A1:C1"/>
    <mergeCell ref="A2:C2"/>
    <mergeCell ref="D3:G3"/>
  </mergeCells>
  <phoneticPr fontId="27" type="noConversion"/>
  <printOptions horizontalCentered="1"/>
  <pageMargins left="0.25" right="0.25" top="0.75" bottom="0.25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"/>
  <sheetViews>
    <sheetView zoomScaleNormal="100" zoomScaleSheetLayoutView="85" workbookViewId="0">
      <selection activeCell="B19" sqref="B19"/>
    </sheetView>
  </sheetViews>
  <sheetFormatPr defaultColWidth="10.33203125" defaultRowHeight="16.8"/>
  <cols>
    <col min="1" max="1" width="5.109375" style="5" bestFit="1" customWidth="1"/>
    <col min="2" max="2" width="38.44140625" style="5" customWidth="1"/>
    <col min="3" max="3" width="35.44140625" style="438" customWidth="1"/>
    <col min="4" max="4" width="22.5546875" style="5" customWidth="1"/>
    <col min="5" max="5" width="15.109375" style="5" bestFit="1" customWidth="1"/>
    <col min="6" max="6" width="8.33203125" style="5" bestFit="1" customWidth="1"/>
    <col min="7" max="16384" width="10.33203125" style="5"/>
  </cols>
  <sheetData>
    <row r="1" spans="1:6">
      <c r="A1" s="10"/>
      <c r="B1" s="328" t="s">
        <v>70</v>
      </c>
      <c r="C1" s="716" t="s">
        <v>260</v>
      </c>
      <c r="D1" s="716"/>
      <c r="E1" s="716"/>
      <c r="F1" s="716"/>
    </row>
    <row r="2" spans="1:6">
      <c r="A2" s="321"/>
      <c r="B2" s="485" t="s">
        <v>278</v>
      </c>
      <c r="C2" s="802" t="s">
        <v>261</v>
      </c>
      <c r="D2" s="802"/>
      <c r="E2" s="802"/>
      <c r="F2" s="802"/>
    </row>
    <row r="3" spans="1:6">
      <c r="A3" s="8"/>
      <c r="C3" s="805"/>
      <c r="D3" s="806"/>
      <c r="E3" s="806"/>
      <c r="F3" s="806"/>
    </row>
    <row r="4" spans="1:6" ht="33.6" customHeight="1">
      <c r="A4" s="716" t="s">
        <v>446</v>
      </c>
      <c r="B4" s="716"/>
      <c r="C4" s="716"/>
      <c r="D4" s="716"/>
      <c r="E4" s="716"/>
      <c r="F4" s="716"/>
    </row>
    <row r="5" spans="1:6">
      <c r="A5" s="804" t="s">
        <v>275</v>
      </c>
      <c r="B5" s="804"/>
      <c r="C5" s="804"/>
      <c r="D5" s="804"/>
      <c r="E5" s="804"/>
      <c r="F5" s="804"/>
    </row>
    <row r="6" spans="1:6" ht="6" customHeight="1"/>
    <row r="7" spans="1:6" ht="34.5" customHeight="1">
      <c r="A7" s="24" t="s">
        <v>5</v>
      </c>
      <c r="B7" s="24" t="s">
        <v>60</v>
      </c>
      <c r="C7" s="24" t="s">
        <v>17</v>
      </c>
      <c r="D7" s="24" t="s">
        <v>61</v>
      </c>
      <c r="E7" s="24" t="s">
        <v>62</v>
      </c>
      <c r="F7" s="24" t="s">
        <v>12</v>
      </c>
    </row>
    <row r="8" spans="1:6" s="21" customFormat="1">
      <c r="A8" s="372">
        <v>1</v>
      </c>
      <c r="B8" s="375"/>
      <c r="C8" s="375"/>
      <c r="D8" s="439"/>
      <c r="E8" s="440"/>
      <c r="F8" s="441"/>
    </row>
    <row r="9" spans="1:6" s="21" customFormat="1">
      <c r="A9" s="373">
        <v>2</v>
      </c>
      <c r="B9" s="376"/>
      <c r="C9" s="376"/>
      <c r="D9" s="442"/>
      <c r="E9" s="396"/>
      <c r="F9" s="443"/>
    </row>
    <row r="10" spans="1:6" s="21" customFormat="1">
      <c r="A10" s="373">
        <v>3</v>
      </c>
      <c r="B10" s="376"/>
      <c r="C10" s="376"/>
      <c r="D10" s="442"/>
      <c r="E10" s="396"/>
      <c r="F10" s="443"/>
    </row>
    <row r="11" spans="1:6" s="17" customFormat="1">
      <c r="A11" s="374" t="s">
        <v>266</v>
      </c>
      <c r="B11" s="377"/>
      <c r="C11" s="377"/>
      <c r="D11" s="377"/>
      <c r="E11" s="449"/>
      <c r="F11" s="371"/>
    </row>
    <row r="12" spans="1:6" s="444" customFormat="1" ht="18">
      <c r="A12" s="445"/>
      <c r="B12" s="446"/>
      <c r="C12" s="447"/>
      <c r="D12" s="448"/>
      <c r="E12" s="227"/>
      <c r="F12" s="378"/>
    </row>
    <row r="13" spans="1:6" s="444" customFormat="1" ht="18.600000000000001" customHeight="1">
      <c r="A13" s="717" t="s">
        <v>189</v>
      </c>
      <c r="B13" s="717"/>
      <c r="C13" s="766" t="s">
        <v>286</v>
      </c>
      <c r="D13" s="766"/>
      <c r="E13" s="766"/>
      <c r="F13" s="766"/>
    </row>
    <row r="14" spans="1:6" s="323" customFormat="1" ht="17.399999999999999">
      <c r="A14" s="752" t="s">
        <v>276</v>
      </c>
      <c r="B14" s="752"/>
      <c r="C14" s="717" t="s">
        <v>262</v>
      </c>
      <c r="D14" s="717"/>
      <c r="E14" s="717"/>
      <c r="F14" s="717"/>
    </row>
    <row r="15" spans="1:6" s="323" customFormat="1" ht="17.399999999999999">
      <c r="A15" s="752" t="s">
        <v>192</v>
      </c>
      <c r="B15" s="752"/>
      <c r="C15" s="717" t="s">
        <v>190</v>
      </c>
      <c r="D15" s="717"/>
      <c r="E15" s="717"/>
      <c r="F15" s="717"/>
    </row>
    <row r="16" spans="1:6" s="323" customFormat="1" ht="17.399999999999999">
      <c r="A16" s="752"/>
      <c r="B16" s="752"/>
      <c r="C16" s="322"/>
      <c r="D16" s="66"/>
      <c r="F16" s="66"/>
    </row>
    <row r="17" spans="1:6" s="323" customFormat="1" ht="17.399999999999999">
      <c r="A17" s="105"/>
      <c r="B17" s="82"/>
      <c r="C17" s="325"/>
      <c r="D17" s="66"/>
      <c r="F17" s="66"/>
    </row>
    <row r="18" spans="1:6" s="323" customFormat="1" ht="17.399999999999999">
      <c r="A18" s="105"/>
      <c r="B18" s="82"/>
      <c r="C18" s="324"/>
      <c r="D18" s="66"/>
      <c r="F18" s="66"/>
    </row>
    <row r="19" spans="1:6" s="323" customFormat="1" ht="17.399999999999999">
      <c r="A19" s="105"/>
      <c r="B19" s="82"/>
      <c r="C19" s="325"/>
      <c r="D19" s="66"/>
      <c r="F19" s="66"/>
    </row>
    <row r="20" spans="1:6" s="323" customFormat="1" ht="17.399999999999999">
      <c r="A20" s="105"/>
      <c r="B20" s="82"/>
      <c r="C20" s="326"/>
      <c r="D20" s="66"/>
      <c r="F20" s="66"/>
    </row>
    <row r="21" spans="1:6">
      <c r="C21" s="321"/>
    </row>
    <row r="22" spans="1:6">
      <c r="C22" s="321"/>
    </row>
    <row r="23" spans="1:6">
      <c r="C23" s="321"/>
    </row>
    <row r="24" spans="1:6">
      <c r="C24" s="321"/>
    </row>
    <row r="25" spans="1:6">
      <c r="C25" s="321"/>
    </row>
    <row r="26" spans="1:6">
      <c r="C26" s="321"/>
    </row>
    <row r="27" spans="1:6">
      <c r="C27" s="321"/>
    </row>
    <row r="28" spans="1:6">
      <c r="C28" s="321"/>
    </row>
    <row r="29" spans="1:6">
      <c r="C29" s="321"/>
    </row>
    <row r="30" spans="1:6">
      <c r="C30" s="321"/>
    </row>
  </sheetData>
  <mergeCells count="12">
    <mergeCell ref="A13:B13"/>
    <mergeCell ref="A14:B14"/>
    <mergeCell ref="A16:B16"/>
    <mergeCell ref="C1:F1"/>
    <mergeCell ref="C2:F2"/>
    <mergeCell ref="C3:F3"/>
    <mergeCell ref="A4:F4"/>
    <mergeCell ref="A5:F5"/>
    <mergeCell ref="C14:F14"/>
    <mergeCell ref="C15:F15"/>
    <mergeCell ref="C13:F13"/>
    <mergeCell ref="A15:B15"/>
  </mergeCells>
  <printOptions horizontalCentered="1"/>
  <pageMargins left="0.39370078740157483" right="0.19685039370078741" top="0.59055118110236227" bottom="0.39370078740157483" header="0" footer="0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9"/>
  <sheetViews>
    <sheetView view="pageBreakPreview" zoomScale="60" zoomScaleNormal="100" workbookViewId="0">
      <selection activeCell="AF46" sqref="AF46"/>
    </sheetView>
  </sheetViews>
  <sheetFormatPr defaultColWidth="9.109375" defaultRowHeight="14.4"/>
  <cols>
    <col min="1" max="1" width="5.88671875" style="62" bestFit="1" customWidth="1"/>
    <col min="2" max="2" width="4.88671875" style="62" customWidth="1"/>
    <col min="3" max="16384" width="9.109375" style="62"/>
  </cols>
  <sheetData>
    <row r="2" spans="1:11" ht="16.5" customHeight="1">
      <c r="A2" s="694" t="s">
        <v>178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</row>
    <row r="19" spans="1:11" ht="22.5" customHeight="1">
      <c r="A19" s="826" t="str">
        <f>'[2]BIEU 19A San luong dien'!A2:B2</f>
        <v>CÔNG TY ĐIỆN LỰC AN NHƠN</v>
      </c>
      <c r="B19" s="695"/>
      <c r="C19" s="695"/>
      <c r="D19" s="695"/>
      <c r="E19" s="695"/>
      <c r="F19" s="695"/>
      <c r="G19" s="695"/>
      <c r="H19" s="695"/>
      <c r="I19" s="695"/>
      <c r="J19" s="695"/>
      <c r="K19" s="695"/>
    </row>
    <row r="23" spans="1:11" ht="18.75" customHeight="1">
      <c r="A23" s="63" t="s">
        <v>180</v>
      </c>
      <c r="B23" s="696" t="s">
        <v>181</v>
      </c>
      <c r="C23" s="696"/>
      <c r="D23" s="696"/>
      <c r="E23" s="696"/>
      <c r="F23" s="696"/>
      <c r="G23" s="696"/>
      <c r="H23" s="696"/>
      <c r="I23" s="696"/>
      <c r="J23" s="696"/>
      <c r="K23" s="696"/>
    </row>
    <row r="24" spans="1:11" ht="35.25" customHeight="1">
      <c r="A24" s="64">
        <v>1</v>
      </c>
      <c r="B24" s="827" t="e">
        <f>'BIEU 15.CAP DIEN'!#REF!</f>
        <v>#REF!</v>
      </c>
      <c r="C24" s="697"/>
      <c r="D24" s="697"/>
      <c r="E24" s="697"/>
      <c r="F24" s="697"/>
      <c r="G24" s="697"/>
      <c r="H24" s="697"/>
      <c r="I24" s="697"/>
      <c r="J24" s="697"/>
      <c r="K24" s="697"/>
    </row>
    <row r="29" spans="1:11" ht="46.5" customHeight="1"/>
    <row r="49" spans="1:11" ht="15.6">
      <c r="A49" s="698" t="s">
        <v>182</v>
      </c>
      <c r="B49" s="698"/>
      <c r="C49" s="698"/>
      <c r="D49" s="698"/>
      <c r="E49" s="698"/>
      <c r="F49" s="698"/>
      <c r="G49" s="698"/>
      <c r="H49" s="698"/>
      <c r="I49" s="698"/>
      <c r="J49" s="698"/>
      <c r="K49" s="698"/>
    </row>
  </sheetData>
  <mergeCells count="5">
    <mergeCell ref="A2:K2"/>
    <mergeCell ref="A19:K19"/>
    <mergeCell ref="B23:K23"/>
    <mergeCell ref="B24:K24"/>
    <mergeCell ref="A49:K49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9"/>
  <sheetViews>
    <sheetView workbookViewId="0">
      <selection activeCell="E8" sqref="E8:E9"/>
    </sheetView>
  </sheetViews>
  <sheetFormatPr defaultRowHeight="17.399999999999999"/>
  <cols>
    <col min="1" max="1" width="6.6640625" style="618" customWidth="1"/>
    <col min="2" max="2" width="59.6640625" style="618" customWidth="1"/>
    <col min="3" max="5" width="11.33203125" style="618" customWidth="1"/>
    <col min="6" max="8" width="12.88671875" style="618" customWidth="1"/>
    <col min="9" max="256" width="9.109375" style="618"/>
    <col min="257" max="257" width="6.33203125" style="618" customWidth="1"/>
    <col min="258" max="258" width="60.33203125" style="618" customWidth="1"/>
    <col min="259" max="259" width="13.109375" style="618" customWidth="1"/>
    <col min="260" max="260" width="12.88671875" style="618" customWidth="1"/>
    <col min="261" max="261" width="12.33203125" style="618" customWidth="1"/>
    <col min="262" max="262" width="13" style="618" customWidth="1"/>
    <col min="263" max="263" width="13.33203125" style="618" customWidth="1"/>
    <col min="264" max="264" width="12.33203125" style="618" customWidth="1"/>
    <col min="265" max="512" width="9.109375" style="618"/>
    <col min="513" max="513" width="6.33203125" style="618" customWidth="1"/>
    <col min="514" max="514" width="60.33203125" style="618" customWidth="1"/>
    <col min="515" max="515" width="13.109375" style="618" customWidth="1"/>
    <col min="516" max="516" width="12.88671875" style="618" customWidth="1"/>
    <col min="517" max="517" width="12.33203125" style="618" customWidth="1"/>
    <col min="518" max="518" width="13" style="618" customWidth="1"/>
    <col min="519" max="519" width="13.33203125" style="618" customWidth="1"/>
    <col min="520" max="520" width="12.33203125" style="618" customWidth="1"/>
    <col min="521" max="768" width="9.109375" style="618"/>
    <col min="769" max="769" width="6.33203125" style="618" customWidth="1"/>
    <col min="770" max="770" width="60.33203125" style="618" customWidth="1"/>
    <col min="771" max="771" width="13.109375" style="618" customWidth="1"/>
    <col min="772" max="772" width="12.88671875" style="618" customWidth="1"/>
    <col min="773" max="773" width="12.33203125" style="618" customWidth="1"/>
    <col min="774" max="774" width="13" style="618" customWidth="1"/>
    <col min="775" max="775" width="13.33203125" style="618" customWidth="1"/>
    <col min="776" max="776" width="12.33203125" style="618" customWidth="1"/>
    <col min="777" max="1024" width="9.109375" style="618"/>
    <col min="1025" max="1025" width="6.33203125" style="618" customWidth="1"/>
    <col min="1026" max="1026" width="60.33203125" style="618" customWidth="1"/>
    <col min="1027" max="1027" width="13.109375" style="618" customWidth="1"/>
    <col min="1028" max="1028" width="12.88671875" style="618" customWidth="1"/>
    <col min="1029" max="1029" width="12.33203125" style="618" customWidth="1"/>
    <col min="1030" max="1030" width="13" style="618" customWidth="1"/>
    <col min="1031" max="1031" width="13.33203125" style="618" customWidth="1"/>
    <col min="1032" max="1032" width="12.33203125" style="618" customWidth="1"/>
    <col min="1033" max="1280" width="9.109375" style="618"/>
    <col min="1281" max="1281" width="6.33203125" style="618" customWidth="1"/>
    <col min="1282" max="1282" width="60.33203125" style="618" customWidth="1"/>
    <col min="1283" max="1283" width="13.109375" style="618" customWidth="1"/>
    <col min="1284" max="1284" width="12.88671875" style="618" customWidth="1"/>
    <col min="1285" max="1285" width="12.33203125" style="618" customWidth="1"/>
    <col min="1286" max="1286" width="13" style="618" customWidth="1"/>
    <col min="1287" max="1287" width="13.33203125" style="618" customWidth="1"/>
    <col min="1288" max="1288" width="12.33203125" style="618" customWidth="1"/>
    <col min="1289" max="1536" width="9.109375" style="618"/>
    <col min="1537" max="1537" width="6.33203125" style="618" customWidth="1"/>
    <col min="1538" max="1538" width="60.33203125" style="618" customWidth="1"/>
    <col min="1539" max="1539" width="13.109375" style="618" customWidth="1"/>
    <col min="1540" max="1540" width="12.88671875" style="618" customWidth="1"/>
    <col min="1541" max="1541" width="12.33203125" style="618" customWidth="1"/>
    <col min="1542" max="1542" width="13" style="618" customWidth="1"/>
    <col min="1543" max="1543" width="13.33203125" style="618" customWidth="1"/>
    <col min="1544" max="1544" width="12.33203125" style="618" customWidth="1"/>
    <col min="1545" max="1792" width="9.109375" style="618"/>
    <col min="1793" max="1793" width="6.33203125" style="618" customWidth="1"/>
    <col min="1794" max="1794" width="60.33203125" style="618" customWidth="1"/>
    <col min="1795" max="1795" width="13.109375" style="618" customWidth="1"/>
    <col min="1796" max="1796" width="12.88671875" style="618" customWidth="1"/>
    <col min="1797" max="1797" width="12.33203125" style="618" customWidth="1"/>
    <col min="1798" max="1798" width="13" style="618" customWidth="1"/>
    <col min="1799" max="1799" width="13.33203125" style="618" customWidth="1"/>
    <col min="1800" max="1800" width="12.33203125" style="618" customWidth="1"/>
    <col min="1801" max="2048" width="9.109375" style="618"/>
    <col min="2049" max="2049" width="6.33203125" style="618" customWidth="1"/>
    <col min="2050" max="2050" width="60.33203125" style="618" customWidth="1"/>
    <col min="2051" max="2051" width="13.109375" style="618" customWidth="1"/>
    <col min="2052" max="2052" width="12.88671875" style="618" customWidth="1"/>
    <col min="2053" max="2053" width="12.33203125" style="618" customWidth="1"/>
    <col min="2054" max="2054" width="13" style="618" customWidth="1"/>
    <col min="2055" max="2055" width="13.33203125" style="618" customWidth="1"/>
    <col min="2056" max="2056" width="12.33203125" style="618" customWidth="1"/>
    <col min="2057" max="2304" width="9.109375" style="618"/>
    <col min="2305" max="2305" width="6.33203125" style="618" customWidth="1"/>
    <col min="2306" max="2306" width="60.33203125" style="618" customWidth="1"/>
    <col min="2307" max="2307" width="13.109375" style="618" customWidth="1"/>
    <col min="2308" max="2308" width="12.88671875" style="618" customWidth="1"/>
    <col min="2309" max="2309" width="12.33203125" style="618" customWidth="1"/>
    <col min="2310" max="2310" width="13" style="618" customWidth="1"/>
    <col min="2311" max="2311" width="13.33203125" style="618" customWidth="1"/>
    <col min="2312" max="2312" width="12.33203125" style="618" customWidth="1"/>
    <col min="2313" max="2560" width="9.109375" style="618"/>
    <col min="2561" max="2561" width="6.33203125" style="618" customWidth="1"/>
    <col min="2562" max="2562" width="60.33203125" style="618" customWidth="1"/>
    <col min="2563" max="2563" width="13.109375" style="618" customWidth="1"/>
    <col min="2564" max="2564" width="12.88671875" style="618" customWidth="1"/>
    <col min="2565" max="2565" width="12.33203125" style="618" customWidth="1"/>
    <col min="2566" max="2566" width="13" style="618" customWidth="1"/>
    <col min="2567" max="2567" width="13.33203125" style="618" customWidth="1"/>
    <col min="2568" max="2568" width="12.33203125" style="618" customWidth="1"/>
    <col min="2569" max="2816" width="9.109375" style="618"/>
    <col min="2817" max="2817" width="6.33203125" style="618" customWidth="1"/>
    <col min="2818" max="2818" width="60.33203125" style="618" customWidth="1"/>
    <col min="2819" max="2819" width="13.109375" style="618" customWidth="1"/>
    <col min="2820" max="2820" width="12.88671875" style="618" customWidth="1"/>
    <col min="2821" max="2821" width="12.33203125" style="618" customWidth="1"/>
    <col min="2822" max="2822" width="13" style="618" customWidth="1"/>
    <col min="2823" max="2823" width="13.33203125" style="618" customWidth="1"/>
    <col min="2824" max="2824" width="12.33203125" style="618" customWidth="1"/>
    <col min="2825" max="3072" width="9.109375" style="618"/>
    <col min="3073" max="3073" width="6.33203125" style="618" customWidth="1"/>
    <col min="3074" max="3074" width="60.33203125" style="618" customWidth="1"/>
    <col min="3075" max="3075" width="13.109375" style="618" customWidth="1"/>
    <col min="3076" max="3076" width="12.88671875" style="618" customWidth="1"/>
    <col min="3077" max="3077" width="12.33203125" style="618" customWidth="1"/>
    <col min="3078" max="3078" width="13" style="618" customWidth="1"/>
    <col min="3079" max="3079" width="13.33203125" style="618" customWidth="1"/>
    <col min="3080" max="3080" width="12.33203125" style="618" customWidth="1"/>
    <col min="3081" max="3328" width="9.109375" style="618"/>
    <col min="3329" max="3329" width="6.33203125" style="618" customWidth="1"/>
    <col min="3330" max="3330" width="60.33203125" style="618" customWidth="1"/>
    <col min="3331" max="3331" width="13.109375" style="618" customWidth="1"/>
    <col min="3332" max="3332" width="12.88671875" style="618" customWidth="1"/>
    <col min="3333" max="3333" width="12.33203125" style="618" customWidth="1"/>
    <col min="3334" max="3334" width="13" style="618" customWidth="1"/>
    <col min="3335" max="3335" width="13.33203125" style="618" customWidth="1"/>
    <col min="3336" max="3336" width="12.33203125" style="618" customWidth="1"/>
    <col min="3337" max="3584" width="9.109375" style="618"/>
    <col min="3585" max="3585" width="6.33203125" style="618" customWidth="1"/>
    <col min="3586" max="3586" width="60.33203125" style="618" customWidth="1"/>
    <col min="3587" max="3587" width="13.109375" style="618" customWidth="1"/>
    <col min="3588" max="3588" width="12.88671875" style="618" customWidth="1"/>
    <col min="3589" max="3589" width="12.33203125" style="618" customWidth="1"/>
    <col min="3590" max="3590" width="13" style="618" customWidth="1"/>
    <col min="3591" max="3591" width="13.33203125" style="618" customWidth="1"/>
    <col min="3592" max="3592" width="12.33203125" style="618" customWidth="1"/>
    <col min="3593" max="3840" width="9.109375" style="618"/>
    <col min="3841" max="3841" width="6.33203125" style="618" customWidth="1"/>
    <col min="3842" max="3842" width="60.33203125" style="618" customWidth="1"/>
    <col min="3843" max="3843" width="13.109375" style="618" customWidth="1"/>
    <col min="3844" max="3844" width="12.88671875" style="618" customWidth="1"/>
    <col min="3845" max="3845" width="12.33203125" style="618" customWidth="1"/>
    <col min="3846" max="3846" width="13" style="618" customWidth="1"/>
    <col min="3847" max="3847" width="13.33203125" style="618" customWidth="1"/>
    <col min="3848" max="3848" width="12.33203125" style="618" customWidth="1"/>
    <col min="3849" max="4096" width="9.109375" style="618"/>
    <col min="4097" max="4097" width="6.33203125" style="618" customWidth="1"/>
    <col min="4098" max="4098" width="60.33203125" style="618" customWidth="1"/>
    <col min="4099" max="4099" width="13.109375" style="618" customWidth="1"/>
    <col min="4100" max="4100" width="12.88671875" style="618" customWidth="1"/>
    <col min="4101" max="4101" width="12.33203125" style="618" customWidth="1"/>
    <col min="4102" max="4102" width="13" style="618" customWidth="1"/>
    <col min="4103" max="4103" width="13.33203125" style="618" customWidth="1"/>
    <col min="4104" max="4104" width="12.33203125" style="618" customWidth="1"/>
    <col min="4105" max="4352" width="9.109375" style="618"/>
    <col min="4353" max="4353" width="6.33203125" style="618" customWidth="1"/>
    <col min="4354" max="4354" width="60.33203125" style="618" customWidth="1"/>
    <col min="4355" max="4355" width="13.109375" style="618" customWidth="1"/>
    <col min="4356" max="4356" width="12.88671875" style="618" customWidth="1"/>
    <col min="4357" max="4357" width="12.33203125" style="618" customWidth="1"/>
    <col min="4358" max="4358" width="13" style="618" customWidth="1"/>
    <col min="4359" max="4359" width="13.33203125" style="618" customWidth="1"/>
    <col min="4360" max="4360" width="12.33203125" style="618" customWidth="1"/>
    <col min="4361" max="4608" width="9.109375" style="618"/>
    <col min="4609" max="4609" width="6.33203125" style="618" customWidth="1"/>
    <col min="4610" max="4610" width="60.33203125" style="618" customWidth="1"/>
    <col min="4611" max="4611" width="13.109375" style="618" customWidth="1"/>
    <col min="4612" max="4612" width="12.88671875" style="618" customWidth="1"/>
    <col min="4613" max="4613" width="12.33203125" style="618" customWidth="1"/>
    <col min="4614" max="4614" width="13" style="618" customWidth="1"/>
    <col min="4615" max="4615" width="13.33203125" style="618" customWidth="1"/>
    <col min="4616" max="4616" width="12.33203125" style="618" customWidth="1"/>
    <col min="4617" max="4864" width="9.109375" style="618"/>
    <col min="4865" max="4865" width="6.33203125" style="618" customWidth="1"/>
    <col min="4866" max="4866" width="60.33203125" style="618" customWidth="1"/>
    <col min="4867" max="4867" width="13.109375" style="618" customWidth="1"/>
    <col min="4868" max="4868" width="12.88671875" style="618" customWidth="1"/>
    <col min="4869" max="4869" width="12.33203125" style="618" customWidth="1"/>
    <col min="4870" max="4870" width="13" style="618" customWidth="1"/>
    <col min="4871" max="4871" width="13.33203125" style="618" customWidth="1"/>
    <col min="4872" max="4872" width="12.33203125" style="618" customWidth="1"/>
    <col min="4873" max="5120" width="9.109375" style="618"/>
    <col min="5121" max="5121" width="6.33203125" style="618" customWidth="1"/>
    <col min="5122" max="5122" width="60.33203125" style="618" customWidth="1"/>
    <col min="5123" max="5123" width="13.109375" style="618" customWidth="1"/>
    <col min="5124" max="5124" width="12.88671875" style="618" customWidth="1"/>
    <col min="5125" max="5125" width="12.33203125" style="618" customWidth="1"/>
    <col min="5126" max="5126" width="13" style="618" customWidth="1"/>
    <col min="5127" max="5127" width="13.33203125" style="618" customWidth="1"/>
    <col min="5128" max="5128" width="12.33203125" style="618" customWidth="1"/>
    <col min="5129" max="5376" width="9.109375" style="618"/>
    <col min="5377" max="5377" width="6.33203125" style="618" customWidth="1"/>
    <col min="5378" max="5378" width="60.33203125" style="618" customWidth="1"/>
    <col min="5379" max="5379" width="13.109375" style="618" customWidth="1"/>
    <col min="5380" max="5380" width="12.88671875" style="618" customWidth="1"/>
    <col min="5381" max="5381" width="12.33203125" style="618" customWidth="1"/>
    <col min="5382" max="5382" width="13" style="618" customWidth="1"/>
    <col min="5383" max="5383" width="13.33203125" style="618" customWidth="1"/>
    <col min="5384" max="5384" width="12.33203125" style="618" customWidth="1"/>
    <col min="5385" max="5632" width="9.109375" style="618"/>
    <col min="5633" max="5633" width="6.33203125" style="618" customWidth="1"/>
    <col min="5634" max="5634" width="60.33203125" style="618" customWidth="1"/>
    <col min="5635" max="5635" width="13.109375" style="618" customWidth="1"/>
    <col min="5636" max="5636" width="12.88671875" style="618" customWidth="1"/>
    <col min="5637" max="5637" width="12.33203125" style="618" customWidth="1"/>
    <col min="5638" max="5638" width="13" style="618" customWidth="1"/>
    <col min="5639" max="5639" width="13.33203125" style="618" customWidth="1"/>
    <col min="5640" max="5640" width="12.33203125" style="618" customWidth="1"/>
    <col min="5641" max="5888" width="9.109375" style="618"/>
    <col min="5889" max="5889" width="6.33203125" style="618" customWidth="1"/>
    <col min="5890" max="5890" width="60.33203125" style="618" customWidth="1"/>
    <col min="5891" max="5891" width="13.109375" style="618" customWidth="1"/>
    <col min="5892" max="5892" width="12.88671875" style="618" customWidth="1"/>
    <col min="5893" max="5893" width="12.33203125" style="618" customWidth="1"/>
    <col min="5894" max="5894" width="13" style="618" customWidth="1"/>
    <col min="5895" max="5895" width="13.33203125" style="618" customWidth="1"/>
    <col min="5896" max="5896" width="12.33203125" style="618" customWidth="1"/>
    <col min="5897" max="6144" width="9.109375" style="618"/>
    <col min="6145" max="6145" width="6.33203125" style="618" customWidth="1"/>
    <col min="6146" max="6146" width="60.33203125" style="618" customWidth="1"/>
    <col min="6147" max="6147" width="13.109375" style="618" customWidth="1"/>
    <col min="6148" max="6148" width="12.88671875" style="618" customWidth="1"/>
    <col min="6149" max="6149" width="12.33203125" style="618" customWidth="1"/>
    <col min="6150" max="6150" width="13" style="618" customWidth="1"/>
    <col min="6151" max="6151" width="13.33203125" style="618" customWidth="1"/>
    <col min="6152" max="6152" width="12.33203125" style="618" customWidth="1"/>
    <col min="6153" max="6400" width="9.109375" style="618"/>
    <col min="6401" max="6401" width="6.33203125" style="618" customWidth="1"/>
    <col min="6402" max="6402" width="60.33203125" style="618" customWidth="1"/>
    <col min="6403" max="6403" width="13.109375" style="618" customWidth="1"/>
    <col min="6404" max="6404" width="12.88671875" style="618" customWidth="1"/>
    <col min="6405" max="6405" width="12.33203125" style="618" customWidth="1"/>
    <col min="6406" max="6406" width="13" style="618" customWidth="1"/>
    <col min="6407" max="6407" width="13.33203125" style="618" customWidth="1"/>
    <col min="6408" max="6408" width="12.33203125" style="618" customWidth="1"/>
    <col min="6409" max="6656" width="9.109375" style="618"/>
    <col min="6657" max="6657" width="6.33203125" style="618" customWidth="1"/>
    <col min="6658" max="6658" width="60.33203125" style="618" customWidth="1"/>
    <col min="6659" max="6659" width="13.109375" style="618" customWidth="1"/>
    <col min="6660" max="6660" width="12.88671875" style="618" customWidth="1"/>
    <col min="6661" max="6661" width="12.33203125" style="618" customWidth="1"/>
    <col min="6662" max="6662" width="13" style="618" customWidth="1"/>
    <col min="6663" max="6663" width="13.33203125" style="618" customWidth="1"/>
    <col min="6664" max="6664" width="12.33203125" style="618" customWidth="1"/>
    <col min="6665" max="6912" width="9.109375" style="618"/>
    <col min="6913" max="6913" width="6.33203125" style="618" customWidth="1"/>
    <col min="6914" max="6914" width="60.33203125" style="618" customWidth="1"/>
    <col min="6915" max="6915" width="13.109375" style="618" customWidth="1"/>
    <col min="6916" max="6916" width="12.88671875" style="618" customWidth="1"/>
    <col min="6917" max="6917" width="12.33203125" style="618" customWidth="1"/>
    <col min="6918" max="6918" width="13" style="618" customWidth="1"/>
    <col min="6919" max="6919" width="13.33203125" style="618" customWidth="1"/>
    <col min="6920" max="6920" width="12.33203125" style="618" customWidth="1"/>
    <col min="6921" max="7168" width="9.109375" style="618"/>
    <col min="7169" max="7169" width="6.33203125" style="618" customWidth="1"/>
    <col min="7170" max="7170" width="60.33203125" style="618" customWidth="1"/>
    <col min="7171" max="7171" width="13.109375" style="618" customWidth="1"/>
    <col min="7172" max="7172" width="12.88671875" style="618" customWidth="1"/>
    <col min="7173" max="7173" width="12.33203125" style="618" customWidth="1"/>
    <col min="7174" max="7174" width="13" style="618" customWidth="1"/>
    <col min="7175" max="7175" width="13.33203125" style="618" customWidth="1"/>
    <col min="7176" max="7176" width="12.33203125" style="618" customWidth="1"/>
    <col min="7177" max="7424" width="9.109375" style="618"/>
    <col min="7425" max="7425" width="6.33203125" style="618" customWidth="1"/>
    <col min="7426" max="7426" width="60.33203125" style="618" customWidth="1"/>
    <col min="7427" max="7427" width="13.109375" style="618" customWidth="1"/>
    <col min="7428" max="7428" width="12.88671875" style="618" customWidth="1"/>
    <col min="7429" max="7429" width="12.33203125" style="618" customWidth="1"/>
    <col min="7430" max="7430" width="13" style="618" customWidth="1"/>
    <col min="7431" max="7431" width="13.33203125" style="618" customWidth="1"/>
    <col min="7432" max="7432" width="12.33203125" style="618" customWidth="1"/>
    <col min="7433" max="7680" width="9.109375" style="618"/>
    <col min="7681" max="7681" width="6.33203125" style="618" customWidth="1"/>
    <col min="7682" max="7682" width="60.33203125" style="618" customWidth="1"/>
    <col min="7683" max="7683" width="13.109375" style="618" customWidth="1"/>
    <col min="7684" max="7684" width="12.88671875" style="618" customWidth="1"/>
    <col min="7685" max="7685" width="12.33203125" style="618" customWidth="1"/>
    <col min="7686" max="7686" width="13" style="618" customWidth="1"/>
    <col min="7687" max="7687" width="13.33203125" style="618" customWidth="1"/>
    <col min="7688" max="7688" width="12.33203125" style="618" customWidth="1"/>
    <col min="7689" max="7936" width="9.109375" style="618"/>
    <col min="7937" max="7937" width="6.33203125" style="618" customWidth="1"/>
    <col min="7938" max="7938" width="60.33203125" style="618" customWidth="1"/>
    <col min="7939" max="7939" width="13.109375" style="618" customWidth="1"/>
    <col min="7940" max="7940" width="12.88671875" style="618" customWidth="1"/>
    <col min="7941" max="7941" width="12.33203125" style="618" customWidth="1"/>
    <col min="7942" max="7942" width="13" style="618" customWidth="1"/>
    <col min="7943" max="7943" width="13.33203125" style="618" customWidth="1"/>
    <col min="7944" max="7944" width="12.33203125" style="618" customWidth="1"/>
    <col min="7945" max="8192" width="9.109375" style="618"/>
    <col min="8193" max="8193" width="6.33203125" style="618" customWidth="1"/>
    <col min="8194" max="8194" width="60.33203125" style="618" customWidth="1"/>
    <col min="8195" max="8195" width="13.109375" style="618" customWidth="1"/>
    <col min="8196" max="8196" width="12.88671875" style="618" customWidth="1"/>
    <col min="8197" max="8197" width="12.33203125" style="618" customWidth="1"/>
    <col min="8198" max="8198" width="13" style="618" customWidth="1"/>
    <col min="8199" max="8199" width="13.33203125" style="618" customWidth="1"/>
    <col min="8200" max="8200" width="12.33203125" style="618" customWidth="1"/>
    <col min="8201" max="8448" width="9.109375" style="618"/>
    <col min="8449" max="8449" width="6.33203125" style="618" customWidth="1"/>
    <col min="8450" max="8450" width="60.33203125" style="618" customWidth="1"/>
    <col min="8451" max="8451" width="13.109375" style="618" customWidth="1"/>
    <col min="8452" max="8452" width="12.88671875" style="618" customWidth="1"/>
    <col min="8453" max="8453" width="12.33203125" style="618" customWidth="1"/>
    <col min="8454" max="8454" width="13" style="618" customWidth="1"/>
    <col min="8455" max="8455" width="13.33203125" style="618" customWidth="1"/>
    <col min="8456" max="8456" width="12.33203125" style="618" customWidth="1"/>
    <col min="8457" max="8704" width="9.109375" style="618"/>
    <col min="8705" max="8705" width="6.33203125" style="618" customWidth="1"/>
    <col min="8706" max="8706" width="60.33203125" style="618" customWidth="1"/>
    <col min="8707" max="8707" width="13.109375" style="618" customWidth="1"/>
    <col min="8708" max="8708" width="12.88671875" style="618" customWidth="1"/>
    <col min="8709" max="8709" width="12.33203125" style="618" customWidth="1"/>
    <col min="8710" max="8710" width="13" style="618" customWidth="1"/>
    <col min="8711" max="8711" width="13.33203125" style="618" customWidth="1"/>
    <col min="8712" max="8712" width="12.33203125" style="618" customWidth="1"/>
    <col min="8713" max="8960" width="9.109375" style="618"/>
    <col min="8961" max="8961" width="6.33203125" style="618" customWidth="1"/>
    <col min="8962" max="8962" width="60.33203125" style="618" customWidth="1"/>
    <col min="8963" max="8963" width="13.109375" style="618" customWidth="1"/>
    <col min="8964" max="8964" width="12.88671875" style="618" customWidth="1"/>
    <col min="8965" max="8965" width="12.33203125" style="618" customWidth="1"/>
    <col min="8966" max="8966" width="13" style="618" customWidth="1"/>
    <col min="8967" max="8967" width="13.33203125" style="618" customWidth="1"/>
    <col min="8968" max="8968" width="12.33203125" style="618" customWidth="1"/>
    <col min="8969" max="9216" width="9.109375" style="618"/>
    <col min="9217" max="9217" width="6.33203125" style="618" customWidth="1"/>
    <col min="9218" max="9218" width="60.33203125" style="618" customWidth="1"/>
    <col min="9219" max="9219" width="13.109375" style="618" customWidth="1"/>
    <col min="9220" max="9220" width="12.88671875" style="618" customWidth="1"/>
    <col min="9221" max="9221" width="12.33203125" style="618" customWidth="1"/>
    <col min="9222" max="9222" width="13" style="618" customWidth="1"/>
    <col min="9223" max="9223" width="13.33203125" style="618" customWidth="1"/>
    <col min="9224" max="9224" width="12.33203125" style="618" customWidth="1"/>
    <col min="9225" max="9472" width="9.109375" style="618"/>
    <col min="9473" max="9473" width="6.33203125" style="618" customWidth="1"/>
    <col min="9474" max="9474" width="60.33203125" style="618" customWidth="1"/>
    <col min="9475" max="9475" width="13.109375" style="618" customWidth="1"/>
    <col min="9476" max="9476" width="12.88671875" style="618" customWidth="1"/>
    <col min="9477" max="9477" width="12.33203125" style="618" customWidth="1"/>
    <col min="9478" max="9478" width="13" style="618" customWidth="1"/>
    <col min="9479" max="9479" width="13.33203125" style="618" customWidth="1"/>
    <col min="9480" max="9480" width="12.33203125" style="618" customWidth="1"/>
    <col min="9481" max="9728" width="9.109375" style="618"/>
    <col min="9729" max="9729" width="6.33203125" style="618" customWidth="1"/>
    <col min="9730" max="9730" width="60.33203125" style="618" customWidth="1"/>
    <col min="9731" max="9731" width="13.109375" style="618" customWidth="1"/>
    <col min="9732" max="9732" width="12.88671875" style="618" customWidth="1"/>
    <col min="9733" max="9733" width="12.33203125" style="618" customWidth="1"/>
    <col min="9734" max="9734" width="13" style="618" customWidth="1"/>
    <col min="9735" max="9735" width="13.33203125" style="618" customWidth="1"/>
    <col min="9736" max="9736" width="12.33203125" style="618" customWidth="1"/>
    <col min="9737" max="9984" width="9.109375" style="618"/>
    <col min="9985" max="9985" width="6.33203125" style="618" customWidth="1"/>
    <col min="9986" max="9986" width="60.33203125" style="618" customWidth="1"/>
    <col min="9987" max="9987" width="13.109375" style="618" customWidth="1"/>
    <col min="9988" max="9988" width="12.88671875" style="618" customWidth="1"/>
    <col min="9989" max="9989" width="12.33203125" style="618" customWidth="1"/>
    <col min="9990" max="9990" width="13" style="618" customWidth="1"/>
    <col min="9991" max="9991" width="13.33203125" style="618" customWidth="1"/>
    <col min="9992" max="9992" width="12.33203125" style="618" customWidth="1"/>
    <col min="9993" max="10240" width="9.109375" style="618"/>
    <col min="10241" max="10241" width="6.33203125" style="618" customWidth="1"/>
    <col min="10242" max="10242" width="60.33203125" style="618" customWidth="1"/>
    <col min="10243" max="10243" width="13.109375" style="618" customWidth="1"/>
    <col min="10244" max="10244" width="12.88671875" style="618" customWidth="1"/>
    <col min="10245" max="10245" width="12.33203125" style="618" customWidth="1"/>
    <col min="10246" max="10246" width="13" style="618" customWidth="1"/>
    <col min="10247" max="10247" width="13.33203125" style="618" customWidth="1"/>
    <col min="10248" max="10248" width="12.33203125" style="618" customWidth="1"/>
    <col min="10249" max="10496" width="9.109375" style="618"/>
    <col min="10497" max="10497" width="6.33203125" style="618" customWidth="1"/>
    <col min="10498" max="10498" width="60.33203125" style="618" customWidth="1"/>
    <col min="10499" max="10499" width="13.109375" style="618" customWidth="1"/>
    <col min="10500" max="10500" width="12.88671875" style="618" customWidth="1"/>
    <col min="10501" max="10501" width="12.33203125" style="618" customWidth="1"/>
    <col min="10502" max="10502" width="13" style="618" customWidth="1"/>
    <col min="10503" max="10503" width="13.33203125" style="618" customWidth="1"/>
    <col min="10504" max="10504" width="12.33203125" style="618" customWidth="1"/>
    <col min="10505" max="10752" width="9.109375" style="618"/>
    <col min="10753" max="10753" width="6.33203125" style="618" customWidth="1"/>
    <col min="10754" max="10754" width="60.33203125" style="618" customWidth="1"/>
    <col min="10755" max="10755" width="13.109375" style="618" customWidth="1"/>
    <col min="10756" max="10756" width="12.88671875" style="618" customWidth="1"/>
    <col min="10757" max="10757" width="12.33203125" style="618" customWidth="1"/>
    <col min="10758" max="10758" width="13" style="618" customWidth="1"/>
    <col min="10759" max="10759" width="13.33203125" style="618" customWidth="1"/>
    <col min="10760" max="10760" width="12.33203125" style="618" customWidth="1"/>
    <col min="10761" max="11008" width="9.109375" style="618"/>
    <col min="11009" max="11009" width="6.33203125" style="618" customWidth="1"/>
    <col min="11010" max="11010" width="60.33203125" style="618" customWidth="1"/>
    <col min="11011" max="11011" width="13.109375" style="618" customWidth="1"/>
    <col min="11012" max="11012" width="12.88671875" style="618" customWidth="1"/>
    <col min="11013" max="11013" width="12.33203125" style="618" customWidth="1"/>
    <col min="11014" max="11014" width="13" style="618" customWidth="1"/>
    <col min="11015" max="11015" width="13.33203125" style="618" customWidth="1"/>
    <col min="11016" max="11016" width="12.33203125" style="618" customWidth="1"/>
    <col min="11017" max="11264" width="9.109375" style="618"/>
    <col min="11265" max="11265" width="6.33203125" style="618" customWidth="1"/>
    <col min="11266" max="11266" width="60.33203125" style="618" customWidth="1"/>
    <col min="11267" max="11267" width="13.109375" style="618" customWidth="1"/>
    <col min="11268" max="11268" width="12.88671875" style="618" customWidth="1"/>
    <col min="11269" max="11269" width="12.33203125" style="618" customWidth="1"/>
    <col min="11270" max="11270" width="13" style="618" customWidth="1"/>
    <col min="11271" max="11271" width="13.33203125" style="618" customWidth="1"/>
    <col min="11272" max="11272" width="12.33203125" style="618" customWidth="1"/>
    <col min="11273" max="11520" width="9.109375" style="618"/>
    <col min="11521" max="11521" width="6.33203125" style="618" customWidth="1"/>
    <col min="11522" max="11522" width="60.33203125" style="618" customWidth="1"/>
    <col min="11523" max="11523" width="13.109375" style="618" customWidth="1"/>
    <col min="11524" max="11524" width="12.88671875" style="618" customWidth="1"/>
    <col min="11525" max="11525" width="12.33203125" style="618" customWidth="1"/>
    <col min="11526" max="11526" width="13" style="618" customWidth="1"/>
    <col min="11527" max="11527" width="13.33203125" style="618" customWidth="1"/>
    <col min="11528" max="11528" width="12.33203125" style="618" customWidth="1"/>
    <col min="11529" max="11776" width="9.109375" style="618"/>
    <col min="11777" max="11777" width="6.33203125" style="618" customWidth="1"/>
    <col min="11778" max="11778" width="60.33203125" style="618" customWidth="1"/>
    <col min="11779" max="11779" width="13.109375" style="618" customWidth="1"/>
    <col min="11780" max="11780" width="12.88671875" style="618" customWidth="1"/>
    <col min="11781" max="11781" width="12.33203125" style="618" customWidth="1"/>
    <col min="11782" max="11782" width="13" style="618" customWidth="1"/>
    <col min="11783" max="11783" width="13.33203125" style="618" customWidth="1"/>
    <col min="11784" max="11784" width="12.33203125" style="618" customWidth="1"/>
    <col min="11785" max="12032" width="9.109375" style="618"/>
    <col min="12033" max="12033" width="6.33203125" style="618" customWidth="1"/>
    <col min="12034" max="12034" width="60.33203125" style="618" customWidth="1"/>
    <col min="12035" max="12035" width="13.109375" style="618" customWidth="1"/>
    <col min="12036" max="12036" width="12.88671875" style="618" customWidth="1"/>
    <col min="12037" max="12037" width="12.33203125" style="618" customWidth="1"/>
    <col min="12038" max="12038" width="13" style="618" customWidth="1"/>
    <col min="12039" max="12039" width="13.33203125" style="618" customWidth="1"/>
    <col min="12040" max="12040" width="12.33203125" style="618" customWidth="1"/>
    <col min="12041" max="12288" width="9.109375" style="618"/>
    <col min="12289" max="12289" width="6.33203125" style="618" customWidth="1"/>
    <col min="12290" max="12290" width="60.33203125" style="618" customWidth="1"/>
    <col min="12291" max="12291" width="13.109375" style="618" customWidth="1"/>
    <col min="12292" max="12292" width="12.88671875" style="618" customWidth="1"/>
    <col min="12293" max="12293" width="12.33203125" style="618" customWidth="1"/>
    <col min="12294" max="12294" width="13" style="618" customWidth="1"/>
    <col min="12295" max="12295" width="13.33203125" style="618" customWidth="1"/>
    <col min="12296" max="12296" width="12.33203125" style="618" customWidth="1"/>
    <col min="12297" max="12544" width="9.109375" style="618"/>
    <col min="12545" max="12545" width="6.33203125" style="618" customWidth="1"/>
    <col min="12546" max="12546" width="60.33203125" style="618" customWidth="1"/>
    <col min="12547" max="12547" width="13.109375" style="618" customWidth="1"/>
    <col min="12548" max="12548" width="12.88671875" style="618" customWidth="1"/>
    <col min="12549" max="12549" width="12.33203125" style="618" customWidth="1"/>
    <col min="12550" max="12550" width="13" style="618" customWidth="1"/>
    <col min="12551" max="12551" width="13.33203125" style="618" customWidth="1"/>
    <col min="12552" max="12552" width="12.33203125" style="618" customWidth="1"/>
    <col min="12553" max="12800" width="9.109375" style="618"/>
    <col min="12801" max="12801" width="6.33203125" style="618" customWidth="1"/>
    <col min="12802" max="12802" width="60.33203125" style="618" customWidth="1"/>
    <col min="12803" max="12803" width="13.109375" style="618" customWidth="1"/>
    <col min="12804" max="12804" width="12.88671875" style="618" customWidth="1"/>
    <col min="12805" max="12805" width="12.33203125" style="618" customWidth="1"/>
    <col min="12806" max="12806" width="13" style="618" customWidth="1"/>
    <col min="12807" max="12807" width="13.33203125" style="618" customWidth="1"/>
    <col min="12808" max="12808" width="12.33203125" style="618" customWidth="1"/>
    <col min="12809" max="13056" width="9.109375" style="618"/>
    <col min="13057" max="13057" width="6.33203125" style="618" customWidth="1"/>
    <col min="13058" max="13058" width="60.33203125" style="618" customWidth="1"/>
    <col min="13059" max="13059" width="13.109375" style="618" customWidth="1"/>
    <col min="13060" max="13060" width="12.88671875" style="618" customWidth="1"/>
    <col min="13061" max="13061" width="12.33203125" style="618" customWidth="1"/>
    <col min="13062" max="13062" width="13" style="618" customWidth="1"/>
    <col min="13063" max="13063" width="13.33203125" style="618" customWidth="1"/>
    <col min="13064" max="13064" width="12.33203125" style="618" customWidth="1"/>
    <col min="13065" max="13312" width="9.109375" style="618"/>
    <col min="13313" max="13313" width="6.33203125" style="618" customWidth="1"/>
    <col min="13314" max="13314" width="60.33203125" style="618" customWidth="1"/>
    <col min="13315" max="13315" width="13.109375" style="618" customWidth="1"/>
    <col min="13316" max="13316" width="12.88671875" style="618" customWidth="1"/>
    <col min="13317" max="13317" width="12.33203125" style="618" customWidth="1"/>
    <col min="13318" max="13318" width="13" style="618" customWidth="1"/>
    <col min="13319" max="13319" width="13.33203125" style="618" customWidth="1"/>
    <col min="13320" max="13320" width="12.33203125" style="618" customWidth="1"/>
    <col min="13321" max="13568" width="9.109375" style="618"/>
    <col min="13569" max="13569" width="6.33203125" style="618" customWidth="1"/>
    <col min="13570" max="13570" width="60.33203125" style="618" customWidth="1"/>
    <col min="13571" max="13571" width="13.109375" style="618" customWidth="1"/>
    <col min="13572" max="13572" width="12.88671875" style="618" customWidth="1"/>
    <col min="13573" max="13573" width="12.33203125" style="618" customWidth="1"/>
    <col min="13574" max="13574" width="13" style="618" customWidth="1"/>
    <col min="13575" max="13575" width="13.33203125" style="618" customWidth="1"/>
    <col min="13576" max="13576" width="12.33203125" style="618" customWidth="1"/>
    <col min="13577" max="13824" width="9.109375" style="618"/>
    <col min="13825" max="13825" width="6.33203125" style="618" customWidth="1"/>
    <col min="13826" max="13826" width="60.33203125" style="618" customWidth="1"/>
    <col min="13827" max="13827" width="13.109375" style="618" customWidth="1"/>
    <col min="13828" max="13828" width="12.88671875" style="618" customWidth="1"/>
    <col min="13829" max="13829" width="12.33203125" style="618" customWidth="1"/>
    <col min="13830" max="13830" width="13" style="618" customWidth="1"/>
    <col min="13831" max="13831" width="13.33203125" style="618" customWidth="1"/>
    <col min="13832" max="13832" width="12.33203125" style="618" customWidth="1"/>
    <col min="13833" max="14080" width="9.109375" style="618"/>
    <col min="14081" max="14081" width="6.33203125" style="618" customWidth="1"/>
    <col min="14082" max="14082" width="60.33203125" style="618" customWidth="1"/>
    <col min="14083" max="14083" width="13.109375" style="618" customWidth="1"/>
    <col min="14084" max="14084" width="12.88671875" style="618" customWidth="1"/>
    <col min="14085" max="14085" width="12.33203125" style="618" customWidth="1"/>
    <col min="14086" max="14086" width="13" style="618" customWidth="1"/>
    <col min="14087" max="14087" width="13.33203125" style="618" customWidth="1"/>
    <col min="14088" max="14088" width="12.33203125" style="618" customWidth="1"/>
    <col min="14089" max="14336" width="9.109375" style="618"/>
    <col min="14337" max="14337" width="6.33203125" style="618" customWidth="1"/>
    <col min="14338" max="14338" width="60.33203125" style="618" customWidth="1"/>
    <col min="14339" max="14339" width="13.109375" style="618" customWidth="1"/>
    <col min="14340" max="14340" width="12.88671875" style="618" customWidth="1"/>
    <col min="14341" max="14341" width="12.33203125" style="618" customWidth="1"/>
    <col min="14342" max="14342" width="13" style="618" customWidth="1"/>
    <col min="14343" max="14343" width="13.33203125" style="618" customWidth="1"/>
    <col min="14344" max="14344" width="12.33203125" style="618" customWidth="1"/>
    <col min="14345" max="14592" width="9.109375" style="618"/>
    <col min="14593" max="14593" width="6.33203125" style="618" customWidth="1"/>
    <col min="14594" max="14594" width="60.33203125" style="618" customWidth="1"/>
    <col min="14595" max="14595" width="13.109375" style="618" customWidth="1"/>
    <col min="14596" max="14596" width="12.88671875" style="618" customWidth="1"/>
    <col min="14597" max="14597" width="12.33203125" style="618" customWidth="1"/>
    <col min="14598" max="14598" width="13" style="618" customWidth="1"/>
    <col min="14599" max="14599" width="13.33203125" style="618" customWidth="1"/>
    <col min="14600" max="14600" width="12.33203125" style="618" customWidth="1"/>
    <col min="14601" max="14848" width="9.109375" style="618"/>
    <col min="14849" max="14849" width="6.33203125" style="618" customWidth="1"/>
    <col min="14850" max="14850" width="60.33203125" style="618" customWidth="1"/>
    <col min="14851" max="14851" width="13.109375" style="618" customWidth="1"/>
    <col min="14852" max="14852" width="12.88671875" style="618" customWidth="1"/>
    <col min="14853" max="14853" width="12.33203125" style="618" customWidth="1"/>
    <col min="14854" max="14854" width="13" style="618" customWidth="1"/>
    <col min="14855" max="14855" width="13.33203125" style="618" customWidth="1"/>
    <col min="14856" max="14856" width="12.33203125" style="618" customWidth="1"/>
    <col min="14857" max="15104" width="9.109375" style="618"/>
    <col min="15105" max="15105" width="6.33203125" style="618" customWidth="1"/>
    <col min="15106" max="15106" width="60.33203125" style="618" customWidth="1"/>
    <col min="15107" max="15107" width="13.109375" style="618" customWidth="1"/>
    <col min="15108" max="15108" width="12.88671875" style="618" customWidth="1"/>
    <col min="15109" max="15109" width="12.33203125" style="618" customWidth="1"/>
    <col min="15110" max="15110" width="13" style="618" customWidth="1"/>
    <col min="15111" max="15111" width="13.33203125" style="618" customWidth="1"/>
    <col min="15112" max="15112" width="12.33203125" style="618" customWidth="1"/>
    <col min="15113" max="15360" width="9.109375" style="618"/>
    <col min="15361" max="15361" width="6.33203125" style="618" customWidth="1"/>
    <col min="15362" max="15362" width="60.33203125" style="618" customWidth="1"/>
    <col min="15363" max="15363" width="13.109375" style="618" customWidth="1"/>
    <col min="15364" max="15364" width="12.88671875" style="618" customWidth="1"/>
    <col min="15365" max="15365" width="12.33203125" style="618" customWidth="1"/>
    <col min="15366" max="15366" width="13" style="618" customWidth="1"/>
    <col min="15367" max="15367" width="13.33203125" style="618" customWidth="1"/>
    <col min="15368" max="15368" width="12.33203125" style="618" customWidth="1"/>
    <col min="15369" max="15616" width="9.109375" style="618"/>
    <col min="15617" max="15617" width="6.33203125" style="618" customWidth="1"/>
    <col min="15618" max="15618" width="60.33203125" style="618" customWidth="1"/>
    <col min="15619" max="15619" width="13.109375" style="618" customWidth="1"/>
    <col min="15620" max="15620" width="12.88671875" style="618" customWidth="1"/>
    <col min="15621" max="15621" width="12.33203125" style="618" customWidth="1"/>
    <col min="15622" max="15622" width="13" style="618" customWidth="1"/>
    <col min="15623" max="15623" width="13.33203125" style="618" customWidth="1"/>
    <col min="15624" max="15624" width="12.33203125" style="618" customWidth="1"/>
    <col min="15625" max="15872" width="9.109375" style="618"/>
    <col min="15873" max="15873" width="6.33203125" style="618" customWidth="1"/>
    <col min="15874" max="15874" width="60.33203125" style="618" customWidth="1"/>
    <col min="15875" max="15875" width="13.109375" style="618" customWidth="1"/>
    <col min="15876" max="15876" width="12.88671875" style="618" customWidth="1"/>
    <col min="15877" max="15877" width="12.33203125" style="618" customWidth="1"/>
    <col min="15878" max="15878" width="13" style="618" customWidth="1"/>
    <col min="15879" max="15879" width="13.33203125" style="618" customWidth="1"/>
    <col min="15880" max="15880" width="12.33203125" style="618" customWidth="1"/>
    <col min="15881" max="16128" width="9.109375" style="618"/>
    <col min="16129" max="16129" width="6.33203125" style="618" customWidth="1"/>
    <col min="16130" max="16130" width="60.33203125" style="618" customWidth="1"/>
    <col min="16131" max="16131" width="13.109375" style="618" customWidth="1"/>
    <col min="16132" max="16132" width="12.88671875" style="618" customWidth="1"/>
    <col min="16133" max="16133" width="12.33203125" style="618" customWidth="1"/>
    <col min="16134" max="16134" width="13" style="618" customWidth="1"/>
    <col min="16135" max="16135" width="13.33203125" style="618" customWidth="1"/>
    <col min="16136" max="16136" width="12.33203125" style="618" customWidth="1"/>
    <col min="16137" max="16384" width="9.109375" style="618"/>
  </cols>
  <sheetData>
    <row r="1" spans="1:8">
      <c r="A1" s="836" t="s">
        <v>426</v>
      </c>
      <c r="B1" s="836"/>
      <c r="C1" s="67"/>
      <c r="D1" s="717" t="s">
        <v>260</v>
      </c>
      <c r="E1" s="717"/>
      <c r="F1" s="717"/>
      <c r="G1" s="717"/>
      <c r="H1" s="717"/>
    </row>
    <row r="2" spans="1:8">
      <c r="A2" s="837" t="s">
        <v>427</v>
      </c>
      <c r="B2" s="837"/>
      <c r="C2" s="619"/>
      <c r="D2" s="719" t="s">
        <v>261</v>
      </c>
      <c r="E2" s="719"/>
      <c r="F2" s="719"/>
      <c r="G2" s="719"/>
      <c r="H2" s="719"/>
    </row>
    <row r="3" spans="1:8" ht="6" customHeight="1">
      <c r="A3" s="8"/>
      <c r="B3" s="620"/>
      <c r="C3" s="620"/>
      <c r="D3" s="620"/>
      <c r="E3" s="620"/>
      <c r="F3" s="620"/>
      <c r="G3" s="620"/>
      <c r="H3" s="620"/>
    </row>
    <row r="4" spans="1:8" ht="41.25" customHeight="1">
      <c r="A4" s="716" t="s">
        <v>447</v>
      </c>
      <c r="B4" s="716"/>
      <c r="C4" s="716"/>
      <c r="D4" s="716"/>
      <c r="E4" s="716"/>
      <c r="F4" s="716"/>
      <c r="G4" s="716"/>
      <c r="H4" s="716"/>
    </row>
    <row r="5" spans="1:8" ht="18" customHeight="1">
      <c r="A5" s="804" t="s">
        <v>314</v>
      </c>
      <c r="B5" s="804"/>
      <c r="C5" s="804"/>
      <c r="D5" s="804"/>
      <c r="E5" s="804"/>
      <c r="F5" s="804"/>
      <c r="G5" s="804"/>
      <c r="H5" s="804"/>
    </row>
    <row r="6" spans="1:8" ht="20.100000000000001" customHeight="1">
      <c r="A6" s="838" t="s">
        <v>428</v>
      </c>
      <c r="B6" s="838"/>
      <c r="C6" s="838"/>
      <c r="D6" s="838"/>
      <c r="E6" s="838"/>
      <c r="F6" s="838"/>
      <c r="G6" s="838"/>
      <c r="H6" s="838"/>
    </row>
    <row r="7" spans="1:8" ht="2.4" customHeight="1">
      <c r="A7" s="621"/>
      <c r="B7" s="621"/>
      <c r="C7" s="676"/>
      <c r="D7" s="676"/>
      <c r="E7" s="676"/>
      <c r="F7" s="676"/>
      <c r="G7" s="676"/>
      <c r="H7" s="676"/>
    </row>
    <row r="8" spans="1:8" ht="19.2" customHeight="1">
      <c r="A8" s="839" t="s">
        <v>5</v>
      </c>
      <c r="B8" s="839" t="s">
        <v>315</v>
      </c>
      <c r="C8" s="839">
        <v>2021</v>
      </c>
      <c r="D8" s="839">
        <v>2022</v>
      </c>
      <c r="E8" s="839">
        <v>2023</v>
      </c>
      <c r="F8" s="839" t="s">
        <v>316</v>
      </c>
      <c r="G8" s="839"/>
      <c r="H8" s="839"/>
    </row>
    <row r="9" spans="1:8" ht="17.399999999999999" customHeight="1">
      <c r="A9" s="839"/>
      <c r="B9" s="839"/>
      <c r="C9" s="839"/>
      <c r="D9" s="839"/>
      <c r="E9" s="839"/>
      <c r="F9" s="1" t="s">
        <v>317</v>
      </c>
      <c r="G9" s="1" t="s">
        <v>318</v>
      </c>
      <c r="H9" s="1" t="s">
        <v>319</v>
      </c>
    </row>
    <row r="10" spans="1:8" ht="17.399999999999999" customHeight="1">
      <c r="A10" s="1" t="s">
        <v>0</v>
      </c>
      <c r="B10" s="681" t="s">
        <v>333</v>
      </c>
      <c r="C10" s="1"/>
      <c r="D10" s="1"/>
      <c r="E10" s="1"/>
      <c r="F10" s="1"/>
      <c r="G10" s="1"/>
      <c r="H10" s="1"/>
    </row>
    <row r="11" spans="1:8" ht="17.399999999999999" customHeight="1">
      <c r="A11" s="260">
        <v>1</v>
      </c>
      <c r="B11" s="261" t="s">
        <v>320</v>
      </c>
      <c r="C11" s="622"/>
      <c r="D11" s="622"/>
      <c r="E11" s="622"/>
      <c r="F11" s="623"/>
      <c r="G11" s="623"/>
      <c r="H11" s="623"/>
    </row>
    <row r="12" spans="1:8" ht="17.399999999999999" customHeight="1">
      <c r="A12" s="20" t="s">
        <v>72</v>
      </c>
      <c r="B12" s="624" t="s">
        <v>321</v>
      </c>
      <c r="C12" s="622"/>
      <c r="D12" s="622"/>
      <c r="E12" s="622"/>
      <c r="F12" s="623"/>
      <c r="G12" s="623"/>
      <c r="H12" s="623"/>
    </row>
    <row r="13" spans="1:8" ht="17.399999999999999" customHeight="1">
      <c r="A13" s="20" t="s">
        <v>73</v>
      </c>
      <c r="B13" s="624" t="s">
        <v>322</v>
      </c>
      <c r="C13" s="622"/>
      <c r="D13" s="622"/>
      <c r="E13" s="622"/>
      <c r="F13" s="623"/>
      <c r="G13" s="623"/>
      <c r="H13" s="623"/>
    </row>
    <row r="14" spans="1:8" ht="17.399999999999999" customHeight="1">
      <c r="A14" s="20" t="s">
        <v>74</v>
      </c>
      <c r="B14" s="4" t="s">
        <v>323</v>
      </c>
      <c r="C14" s="622"/>
      <c r="D14" s="622"/>
      <c r="E14" s="622"/>
      <c r="F14" s="623"/>
      <c r="G14" s="623"/>
      <c r="H14" s="623"/>
    </row>
    <row r="15" spans="1:8" ht="17.399999999999999" customHeight="1">
      <c r="A15" s="260">
        <v>2</v>
      </c>
      <c r="B15" s="261" t="s">
        <v>324</v>
      </c>
      <c r="C15" s="625"/>
      <c r="D15" s="625"/>
      <c r="E15" s="625"/>
      <c r="F15" s="625"/>
      <c r="G15" s="625"/>
      <c r="H15" s="625"/>
    </row>
    <row r="16" spans="1:8" ht="17.399999999999999" customHeight="1">
      <c r="A16" s="20" t="s">
        <v>72</v>
      </c>
      <c r="B16" s="624" t="s">
        <v>321</v>
      </c>
      <c r="C16" s="626"/>
      <c r="D16" s="626"/>
      <c r="E16" s="626"/>
      <c r="F16" s="626"/>
      <c r="G16" s="626"/>
      <c r="H16" s="626"/>
    </row>
    <row r="17" spans="1:8" ht="17.399999999999999" customHeight="1">
      <c r="A17" s="20" t="s">
        <v>73</v>
      </c>
      <c r="B17" s="624" t="s">
        <v>322</v>
      </c>
      <c r="C17" s="626"/>
      <c r="D17" s="626"/>
      <c r="E17" s="626"/>
      <c r="F17" s="626"/>
      <c r="G17" s="626"/>
      <c r="H17" s="626"/>
    </row>
    <row r="18" spans="1:8" ht="17.399999999999999" customHeight="1">
      <c r="A18" s="20" t="s">
        <v>74</v>
      </c>
      <c r="B18" s="4" t="s">
        <v>323</v>
      </c>
      <c r="C18" s="626"/>
      <c r="D18" s="626"/>
      <c r="E18" s="626"/>
      <c r="F18" s="626"/>
      <c r="G18" s="626"/>
      <c r="H18" s="626"/>
    </row>
    <row r="19" spans="1:8" ht="17.399999999999999" customHeight="1">
      <c r="A19" s="1" t="s">
        <v>1</v>
      </c>
      <c r="B19" s="681" t="s">
        <v>334</v>
      </c>
      <c r="C19" s="1"/>
      <c r="D19" s="1"/>
      <c r="E19" s="1"/>
      <c r="F19" s="1"/>
      <c r="G19" s="1"/>
      <c r="H19" s="1"/>
    </row>
    <row r="20" spans="1:8" ht="17.399999999999999" customHeight="1">
      <c r="A20" s="260">
        <v>1</v>
      </c>
      <c r="B20" s="261" t="s">
        <v>320</v>
      </c>
      <c r="C20" s="622"/>
      <c r="D20" s="622"/>
      <c r="E20" s="622"/>
      <c r="F20" s="623"/>
      <c r="G20" s="623"/>
      <c r="H20" s="623"/>
    </row>
    <row r="21" spans="1:8" ht="17.399999999999999" customHeight="1">
      <c r="A21" s="20" t="s">
        <v>72</v>
      </c>
      <c r="B21" s="624" t="s">
        <v>321</v>
      </c>
      <c r="C21" s="622"/>
      <c r="D21" s="622"/>
      <c r="E21" s="622"/>
      <c r="F21" s="623"/>
      <c r="G21" s="623"/>
      <c r="H21" s="623"/>
    </row>
    <row r="22" spans="1:8" ht="17.399999999999999" customHeight="1">
      <c r="A22" s="20" t="s">
        <v>73</v>
      </c>
      <c r="B22" s="624" t="s">
        <v>322</v>
      </c>
      <c r="C22" s="622"/>
      <c r="D22" s="622"/>
      <c r="E22" s="622"/>
      <c r="F22" s="623"/>
      <c r="G22" s="623"/>
      <c r="H22" s="623"/>
    </row>
    <row r="23" spans="1:8" ht="17.399999999999999" customHeight="1">
      <c r="A23" s="20" t="s">
        <v>74</v>
      </c>
      <c r="B23" s="4" t="s">
        <v>323</v>
      </c>
      <c r="C23" s="622"/>
      <c r="D23" s="622"/>
      <c r="E23" s="622"/>
      <c r="F23" s="623"/>
      <c r="G23" s="623"/>
      <c r="H23" s="623"/>
    </row>
    <row r="24" spans="1:8" ht="17.399999999999999" customHeight="1">
      <c r="A24" s="260">
        <v>2</v>
      </c>
      <c r="B24" s="261" t="s">
        <v>324</v>
      </c>
      <c r="C24" s="625"/>
      <c r="D24" s="625"/>
      <c r="E24" s="625"/>
      <c r="F24" s="625"/>
      <c r="G24" s="625"/>
      <c r="H24" s="625"/>
    </row>
    <row r="25" spans="1:8" ht="17.399999999999999" customHeight="1">
      <c r="A25" s="20" t="s">
        <v>72</v>
      </c>
      <c r="B25" s="624" t="s">
        <v>321</v>
      </c>
      <c r="C25" s="626"/>
      <c r="D25" s="626"/>
      <c r="E25" s="626"/>
      <c r="F25" s="626"/>
      <c r="G25" s="626"/>
      <c r="H25" s="626"/>
    </row>
    <row r="26" spans="1:8" ht="17.399999999999999" customHeight="1">
      <c r="A26" s="20" t="s">
        <v>73</v>
      </c>
      <c r="B26" s="624" t="s">
        <v>322</v>
      </c>
      <c r="C26" s="626"/>
      <c r="D26" s="626"/>
      <c r="E26" s="626"/>
      <c r="F26" s="626"/>
      <c r="G26" s="626"/>
      <c r="H26" s="626"/>
    </row>
    <row r="27" spans="1:8" ht="17.399999999999999" customHeight="1">
      <c r="A27" s="20" t="s">
        <v>74</v>
      </c>
      <c r="B27" s="4" t="s">
        <v>323</v>
      </c>
      <c r="C27" s="626"/>
      <c r="D27" s="626"/>
      <c r="E27" s="626"/>
      <c r="F27" s="626"/>
      <c r="G27" s="626"/>
      <c r="H27" s="626"/>
    </row>
    <row r="28" spans="1:8" ht="17.399999999999999" customHeight="1">
      <c r="A28" s="1" t="s">
        <v>15</v>
      </c>
      <c r="B28" s="681" t="s">
        <v>335</v>
      </c>
      <c r="C28" s="1"/>
      <c r="D28" s="1"/>
      <c r="E28" s="1"/>
      <c r="F28" s="1"/>
      <c r="G28" s="1"/>
      <c r="H28" s="1"/>
    </row>
    <row r="29" spans="1:8" ht="17.399999999999999" customHeight="1">
      <c r="A29" s="260">
        <v>1</v>
      </c>
      <c r="B29" s="261" t="s">
        <v>320</v>
      </c>
      <c r="C29" s="622"/>
      <c r="D29" s="622"/>
      <c r="E29" s="622"/>
      <c r="F29" s="623"/>
      <c r="G29" s="623"/>
      <c r="H29" s="623"/>
    </row>
    <row r="30" spans="1:8" ht="17.399999999999999" customHeight="1">
      <c r="A30" s="20" t="s">
        <v>72</v>
      </c>
      <c r="B30" s="624" t="s">
        <v>321</v>
      </c>
      <c r="C30" s="622"/>
      <c r="D30" s="622"/>
      <c r="E30" s="622"/>
      <c r="F30" s="623"/>
      <c r="G30" s="623"/>
      <c r="H30" s="623"/>
    </row>
    <row r="31" spans="1:8" ht="17.399999999999999" customHeight="1">
      <c r="A31" s="20" t="s">
        <v>73</v>
      </c>
      <c r="B31" s="624" t="s">
        <v>322</v>
      </c>
      <c r="C31" s="622"/>
      <c r="D31" s="622"/>
      <c r="E31" s="622"/>
      <c r="F31" s="623"/>
      <c r="G31" s="623"/>
      <c r="H31" s="623"/>
    </row>
    <row r="32" spans="1:8" ht="17.399999999999999" customHeight="1">
      <c r="A32" s="20" t="s">
        <v>74</v>
      </c>
      <c r="B32" s="4" t="s">
        <v>323</v>
      </c>
      <c r="C32" s="622"/>
      <c r="D32" s="622"/>
      <c r="E32" s="622"/>
      <c r="F32" s="623"/>
      <c r="G32" s="623"/>
      <c r="H32" s="623"/>
    </row>
    <row r="33" spans="1:8" ht="17.399999999999999" customHeight="1">
      <c r="A33" s="260">
        <v>2</v>
      </c>
      <c r="B33" s="261" t="s">
        <v>324</v>
      </c>
      <c r="C33" s="625"/>
      <c r="D33" s="625"/>
      <c r="E33" s="625"/>
      <c r="F33" s="625"/>
      <c r="G33" s="625"/>
      <c r="H33" s="625"/>
    </row>
    <row r="34" spans="1:8" ht="17.399999999999999" customHeight="1">
      <c r="A34" s="20" t="s">
        <v>72</v>
      </c>
      <c r="B34" s="624" t="s">
        <v>321</v>
      </c>
      <c r="C34" s="626"/>
      <c r="D34" s="626"/>
      <c r="E34" s="626"/>
      <c r="F34" s="626"/>
      <c r="G34" s="626"/>
      <c r="H34" s="626"/>
    </row>
    <row r="35" spans="1:8" ht="17.399999999999999" customHeight="1">
      <c r="A35" s="20" t="s">
        <v>73</v>
      </c>
      <c r="B35" s="624" t="s">
        <v>322</v>
      </c>
      <c r="C35" s="626"/>
      <c r="D35" s="626"/>
      <c r="E35" s="626"/>
      <c r="F35" s="626"/>
      <c r="G35" s="626"/>
      <c r="H35" s="626"/>
    </row>
    <row r="36" spans="1:8" ht="17.399999999999999" customHeight="1">
      <c r="A36" s="20" t="s">
        <v>74</v>
      </c>
      <c r="B36" s="4" t="s">
        <v>323</v>
      </c>
      <c r="C36" s="626"/>
      <c r="D36" s="626"/>
      <c r="E36" s="626"/>
      <c r="F36" s="626"/>
      <c r="G36" s="626"/>
      <c r="H36" s="626"/>
    </row>
    <row r="37" spans="1:8" ht="22.95" customHeight="1">
      <c r="A37" s="835" t="s">
        <v>429</v>
      </c>
      <c r="B37" s="835"/>
      <c r="C37" s="835"/>
      <c r="D37" s="835"/>
      <c r="E37" s="835"/>
      <c r="F37" s="835"/>
      <c r="G37" s="835"/>
      <c r="H37" s="835"/>
    </row>
    <row r="38" spans="1:8" ht="3" hidden="1" customHeight="1">
      <c r="A38" s="627"/>
      <c r="B38" s="627"/>
      <c r="C38" s="627"/>
      <c r="D38" s="627"/>
      <c r="E38" s="627"/>
      <c r="F38" s="628"/>
      <c r="G38" s="620"/>
      <c r="H38" s="620"/>
    </row>
    <row r="39" spans="1:8" ht="16.2" customHeight="1">
      <c r="A39" s="1" t="s">
        <v>5</v>
      </c>
      <c r="B39" s="1" t="s">
        <v>315</v>
      </c>
      <c r="C39" s="1">
        <v>2021</v>
      </c>
      <c r="D39" s="1">
        <v>2022</v>
      </c>
      <c r="E39" s="1">
        <v>2023</v>
      </c>
      <c r="F39" s="832" t="s">
        <v>12</v>
      </c>
      <c r="G39" s="833"/>
      <c r="H39" s="328"/>
    </row>
    <row r="40" spans="1:8" ht="16.2" customHeight="1">
      <c r="A40" s="1" t="s">
        <v>0</v>
      </c>
      <c r="B40" s="681" t="s">
        <v>333</v>
      </c>
      <c r="C40" s="1"/>
      <c r="D40" s="1"/>
      <c r="E40" s="1"/>
      <c r="F40" s="832"/>
      <c r="G40" s="833"/>
      <c r="H40" s="328"/>
    </row>
    <row r="41" spans="1:8" ht="16.2" customHeight="1">
      <c r="A41" s="20">
        <v>1</v>
      </c>
      <c r="B41" s="3" t="s">
        <v>325</v>
      </c>
      <c r="C41" s="629"/>
      <c r="D41" s="629"/>
      <c r="E41" s="629"/>
      <c r="F41" s="834" t="s">
        <v>326</v>
      </c>
      <c r="G41" s="834"/>
      <c r="H41" s="328"/>
    </row>
    <row r="42" spans="1:8" ht="16.2" customHeight="1">
      <c r="A42" s="20">
        <v>2</v>
      </c>
      <c r="B42" s="3" t="s">
        <v>327</v>
      </c>
      <c r="C42" s="629"/>
      <c r="D42" s="629"/>
      <c r="E42" s="629"/>
      <c r="F42" s="829"/>
      <c r="G42" s="830"/>
      <c r="H42" s="328"/>
    </row>
    <row r="43" spans="1:8" ht="16.2" customHeight="1">
      <c r="A43" s="20">
        <v>3</v>
      </c>
      <c r="B43" s="3" t="s">
        <v>328</v>
      </c>
      <c r="C43" s="629"/>
      <c r="D43" s="629"/>
      <c r="E43" s="629"/>
      <c r="F43" s="829"/>
      <c r="G43" s="830"/>
      <c r="H43" s="328"/>
    </row>
    <row r="44" spans="1:8" ht="16.2" customHeight="1">
      <c r="A44" s="20">
        <v>4</v>
      </c>
      <c r="B44" s="3" t="s">
        <v>329</v>
      </c>
      <c r="C44" s="629"/>
      <c r="D44" s="629"/>
      <c r="E44" s="629"/>
      <c r="F44" s="829"/>
      <c r="G44" s="830"/>
      <c r="H44" s="328"/>
    </row>
    <row r="45" spans="1:8" ht="16.2" customHeight="1">
      <c r="A45" s="1" t="s">
        <v>1</v>
      </c>
      <c r="B45" s="681" t="s">
        <v>334</v>
      </c>
      <c r="C45" s="1"/>
      <c r="D45" s="1"/>
      <c r="E45" s="1"/>
      <c r="F45" s="832"/>
      <c r="G45" s="833"/>
      <c r="H45" s="328"/>
    </row>
    <row r="46" spans="1:8" ht="16.2" customHeight="1">
      <c r="A46" s="20">
        <v>1</v>
      </c>
      <c r="B46" s="3" t="s">
        <v>325</v>
      </c>
      <c r="C46" s="629"/>
      <c r="D46" s="629"/>
      <c r="E46" s="629"/>
      <c r="F46" s="834" t="s">
        <v>326</v>
      </c>
      <c r="G46" s="834"/>
      <c r="H46" s="328"/>
    </row>
    <row r="47" spans="1:8" ht="16.2" customHeight="1">
      <c r="A47" s="20">
        <v>2</v>
      </c>
      <c r="B47" s="3" t="s">
        <v>327</v>
      </c>
      <c r="C47" s="629"/>
      <c r="D47" s="629"/>
      <c r="E47" s="629"/>
      <c r="F47" s="829"/>
      <c r="G47" s="830"/>
      <c r="H47" s="328"/>
    </row>
    <row r="48" spans="1:8" ht="16.2" customHeight="1">
      <c r="A48" s="20">
        <v>3</v>
      </c>
      <c r="B48" s="3" t="s">
        <v>328</v>
      </c>
      <c r="C48" s="629"/>
      <c r="D48" s="629"/>
      <c r="E48" s="629"/>
      <c r="F48" s="829"/>
      <c r="G48" s="830"/>
      <c r="H48" s="328"/>
    </row>
    <row r="49" spans="1:8" ht="33.6">
      <c r="A49" s="20">
        <v>4</v>
      </c>
      <c r="B49" s="3" t="s">
        <v>329</v>
      </c>
      <c r="C49" s="629"/>
      <c r="D49" s="629"/>
      <c r="E49" s="629"/>
      <c r="F49" s="829"/>
      <c r="G49" s="830"/>
      <c r="H49" s="328"/>
    </row>
    <row r="50" spans="1:8">
      <c r="A50" s="1" t="s">
        <v>330</v>
      </c>
      <c r="B50" s="681" t="s">
        <v>335</v>
      </c>
      <c r="C50" s="1"/>
      <c r="D50" s="1"/>
      <c r="E50" s="1"/>
      <c r="F50" s="832"/>
      <c r="G50" s="833"/>
      <c r="H50" s="328"/>
    </row>
    <row r="51" spans="1:8">
      <c r="A51" s="20">
        <v>1</v>
      </c>
      <c r="B51" s="3" t="s">
        <v>325</v>
      </c>
      <c r="C51" s="629"/>
      <c r="D51" s="629"/>
      <c r="E51" s="629"/>
      <c r="F51" s="834" t="s">
        <v>326</v>
      </c>
      <c r="G51" s="834"/>
      <c r="H51" s="328"/>
    </row>
    <row r="52" spans="1:8">
      <c r="A52" s="20">
        <v>2</v>
      </c>
      <c r="B52" s="3" t="s">
        <v>327</v>
      </c>
      <c r="C52" s="629"/>
      <c r="D52" s="629"/>
      <c r="E52" s="629"/>
      <c r="F52" s="829"/>
      <c r="G52" s="830"/>
      <c r="H52" s="328"/>
    </row>
    <row r="53" spans="1:8">
      <c r="A53" s="20">
        <v>3</v>
      </c>
      <c r="B53" s="3" t="s">
        <v>328</v>
      </c>
      <c r="C53" s="629"/>
      <c r="D53" s="629"/>
      <c r="E53" s="629"/>
      <c r="F53" s="829"/>
      <c r="G53" s="830"/>
      <c r="H53" s="328"/>
    </row>
    <row r="54" spans="1:8" ht="33.6">
      <c r="A54" s="20">
        <v>4</v>
      </c>
      <c r="B54" s="3" t="s">
        <v>329</v>
      </c>
      <c r="C54" s="629"/>
      <c r="D54" s="629"/>
      <c r="E54" s="629"/>
      <c r="F54" s="829"/>
      <c r="G54" s="830"/>
      <c r="H54" s="328"/>
    </row>
    <row r="55" spans="1:8">
      <c r="A55" s="8"/>
      <c r="B55" s="620"/>
      <c r="C55" s="620"/>
      <c r="D55" s="620"/>
      <c r="E55" s="620"/>
      <c r="F55" s="620"/>
      <c r="G55" s="620"/>
      <c r="H55" s="620"/>
    </row>
    <row r="56" spans="1:8">
      <c r="A56" s="717"/>
      <c r="B56" s="717"/>
      <c r="C56" s="831" t="s">
        <v>336</v>
      </c>
      <c r="D56" s="831"/>
      <c r="E56" s="831"/>
      <c r="F56" s="831"/>
      <c r="G56" s="831"/>
      <c r="H56" s="630"/>
    </row>
    <row r="57" spans="1:8">
      <c r="A57" s="828"/>
      <c r="B57" s="828"/>
      <c r="C57" s="717" t="s">
        <v>331</v>
      </c>
      <c r="D57" s="717"/>
      <c r="E57" s="717"/>
      <c r="F57" s="717"/>
      <c r="G57" s="717"/>
      <c r="H57" s="67"/>
    </row>
    <row r="58" spans="1:8" s="632" customFormat="1">
      <c r="A58" s="717"/>
      <c r="B58" s="717"/>
      <c r="C58" s="828"/>
      <c r="D58" s="828"/>
      <c r="E58" s="828"/>
      <c r="F58" s="828"/>
      <c r="G58" s="828"/>
      <c r="H58" s="631"/>
    </row>
    <row r="59" spans="1:8">
      <c r="A59" s="8"/>
      <c r="B59" s="620"/>
      <c r="C59" s="620"/>
      <c r="D59" s="620"/>
      <c r="E59" s="620"/>
      <c r="F59" s="620"/>
      <c r="G59" s="620"/>
      <c r="H59" s="620"/>
    </row>
  </sheetData>
  <mergeCells count="36">
    <mergeCell ref="A5:H5"/>
    <mergeCell ref="A6:H6"/>
    <mergeCell ref="A8:A9"/>
    <mergeCell ref="B8:B9"/>
    <mergeCell ref="C8:C9"/>
    <mergeCell ref="D8:D9"/>
    <mergeCell ref="E8:E9"/>
    <mergeCell ref="F8:H8"/>
    <mergeCell ref="A1:B1"/>
    <mergeCell ref="A2:B2"/>
    <mergeCell ref="D1:H1"/>
    <mergeCell ref="D2:H2"/>
    <mergeCell ref="A4:H4"/>
    <mergeCell ref="A37:H37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A57:B57"/>
    <mergeCell ref="C57:G57"/>
    <mergeCell ref="A58:B58"/>
    <mergeCell ref="C58:G58"/>
    <mergeCell ref="F52:G52"/>
    <mergeCell ref="F53:G53"/>
    <mergeCell ref="F54:G54"/>
    <mergeCell ref="A56:B56"/>
    <mergeCell ref="C56:G56"/>
  </mergeCells>
  <pageMargins left="0.46" right="0.17" top="0.39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3"/>
  <sheetViews>
    <sheetView zoomScale="115" zoomScaleNormal="115" zoomScaleSheetLayoutView="85" workbookViewId="0">
      <selection activeCell="E11" sqref="E11:F11"/>
    </sheetView>
  </sheetViews>
  <sheetFormatPr defaultColWidth="9.109375" defaultRowHeight="13.2"/>
  <cols>
    <col min="1" max="1" width="6" style="456" bestFit="1" customWidth="1"/>
    <col min="2" max="2" width="37.33203125" style="456" customWidth="1"/>
    <col min="3" max="3" width="22.88671875" style="456" customWidth="1"/>
    <col min="4" max="4" width="32.33203125" style="456" customWidth="1"/>
    <col min="5" max="5" width="17" style="456" customWidth="1"/>
    <col min="6" max="6" width="11.109375" style="456" customWidth="1"/>
    <col min="7" max="16384" width="9.109375" style="456"/>
  </cols>
  <sheetData>
    <row r="1" spans="1:6" s="450" customFormat="1" ht="16.5" customHeight="1">
      <c r="A1" s="848" t="s">
        <v>430</v>
      </c>
      <c r="B1" s="848"/>
      <c r="C1" s="848"/>
      <c r="D1" s="846" t="s">
        <v>260</v>
      </c>
      <c r="E1" s="846"/>
      <c r="F1" s="846"/>
    </row>
    <row r="2" spans="1:6" s="450" customFormat="1" ht="16.5" customHeight="1">
      <c r="A2" s="849" t="s">
        <v>431</v>
      </c>
      <c r="B2" s="849"/>
      <c r="C2" s="849"/>
      <c r="D2" s="847" t="s">
        <v>261</v>
      </c>
      <c r="E2" s="847"/>
      <c r="F2" s="847"/>
    </row>
    <row r="3" spans="1:6" s="450" customFormat="1" ht="16.8">
      <c r="A3" s="692"/>
      <c r="B3" s="692"/>
      <c r="C3" s="693"/>
      <c r="D3" s="805"/>
      <c r="E3" s="806"/>
      <c r="F3" s="806"/>
    </row>
    <row r="4" spans="1:6" s="450" customFormat="1" ht="41.25" customHeight="1">
      <c r="A4" s="844" t="s">
        <v>448</v>
      </c>
      <c r="B4" s="844"/>
      <c r="C4" s="844"/>
      <c r="D4" s="844"/>
      <c r="E4" s="844"/>
      <c r="F4" s="844"/>
    </row>
    <row r="5" spans="1:6" s="452" customFormat="1" ht="16.8">
      <c r="A5" s="799" t="s">
        <v>275</v>
      </c>
      <c r="B5" s="799"/>
      <c r="C5" s="799"/>
      <c r="D5" s="799"/>
      <c r="E5" s="799"/>
      <c r="F5" s="799"/>
    </row>
    <row r="6" spans="1:6" s="450" customFormat="1" ht="16.8">
      <c r="A6" s="845" t="s">
        <v>44</v>
      </c>
      <c r="B6" s="845"/>
      <c r="C6" s="453"/>
      <c r="D6" s="453"/>
      <c r="E6" s="453"/>
    </row>
    <row r="7" spans="1:6" s="450" customFormat="1" ht="16.8">
      <c r="A7" s="451"/>
      <c r="B7" s="453"/>
      <c r="C7" s="453"/>
      <c r="D7" s="453"/>
      <c r="E7" s="453"/>
    </row>
    <row r="8" spans="1:6" s="450" customFormat="1" ht="33.6">
      <c r="A8" s="677" t="s">
        <v>5</v>
      </c>
      <c r="B8" s="677" t="s">
        <v>45</v>
      </c>
      <c r="C8" s="677" t="s">
        <v>46</v>
      </c>
      <c r="D8" s="677" t="s">
        <v>47</v>
      </c>
      <c r="E8" s="713" t="s">
        <v>12</v>
      </c>
      <c r="F8" s="713"/>
    </row>
    <row r="9" spans="1:6" s="450" customFormat="1" ht="16.8">
      <c r="A9" s="260" t="s">
        <v>0</v>
      </c>
      <c r="B9" s="261" t="s">
        <v>279</v>
      </c>
      <c r="C9" s="384">
        <f>SUM(C10:C12)</f>
        <v>0</v>
      </c>
      <c r="D9" s="384">
        <f>SUM(D10:D12)</f>
        <v>0</v>
      </c>
      <c r="E9" s="840"/>
      <c r="F9" s="841"/>
    </row>
    <row r="10" spans="1:6" s="450" customFormat="1" ht="16.8">
      <c r="A10" s="20">
        <v>1</v>
      </c>
      <c r="B10" s="512" t="s">
        <v>48</v>
      </c>
      <c r="C10" s="513"/>
      <c r="D10" s="513"/>
      <c r="E10" s="842"/>
      <c r="F10" s="842"/>
    </row>
    <row r="11" spans="1:6" s="450" customFormat="1" ht="16.8">
      <c r="A11" s="20">
        <v>2</v>
      </c>
      <c r="B11" s="512" t="s">
        <v>49</v>
      </c>
      <c r="C11" s="513"/>
      <c r="D11" s="513"/>
      <c r="E11" s="843"/>
      <c r="F11" s="843"/>
    </row>
    <row r="12" spans="1:6" s="450" customFormat="1" ht="16.8">
      <c r="A12" s="20">
        <v>3</v>
      </c>
      <c r="B12" s="512" t="s">
        <v>50</v>
      </c>
      <c r="C12" s="513"/>
      <c r="D12" s="513"/>
      <c r="E12" s="843"/>
      <c r="F12" s="843"/>
    </row>
    <row r="13" spans="1:6" s="450" customFormat="1" ht="16.8">
      <c r="A13" s="260" t="s">
        <v>1</v>
      </c>
      <c r="B13" s="261" t="s">
        <v>280</v>
      </c>
      <c r="C13" s="384">
        <f>SUM(C14:C16)</f>
        <v>0</v>
      </c>
      <c r="D13" s="384">
        <f>SUM(D14:D16)</f>
        <v>0</v>
      </c>
      <c r="E13" s="840"/>
      <c r="F13" s="841"/>
    </row>
    <row r="14" spans="1:6" s="450" customFormat="1" ht="16.8">
      <c r="A14" s="20">
        <v>1</v>
      </c>
      <c r="B14" s="512" t="s">
        <v>48</v>
      </c>
      <c r="C14" s="513"/>
      <c r="D14" s="513"/>
      <c r="E14" s="842"/>
      <c r="F14" s="842"/>
    </row>
    <row r="15" spans="1:6" s="450" customFormat="1" ht="16.8">
      <c r="A15" s="20">
        <v>2</v>
      </c>
      <c r="B15" s="512" t="s">
        <v>49</v>
      </c>
      <c r="C15" s="513"/>
      <c r="D15" s="513"/>
      <c r="E15" s="843"/>
      <c r="F15" s="843"/>
    </row>
    <row r="16" spans="1:6" s="450" customFormat="1" ht="16.8">
      <c r="A16" s="20">
        <v>3</v>
      </c>
      <c r="B16" s="512" t="s">
        <v>50</v>
      </c>
      <c r="C16" s="513"/>
      <c r="D16" s="513"/>
      <c r="E16" s="843"/>
      <c r="F16" s="843"/>
    </row>
    <row r="17" spans="1:6" s="450" customFormat="1" ht="16.8">
      <c r="A17" s="260" t="s">
        <v>15</v>
      </c>
      <c r="B17" s="261" t="s">
        <v>292</v>
      </c>
      <c r="C17" s="384">
        <f>SUM(C18:C20)</f>
        <v>0</v>
      </c>
      <c r="D17" s="384">
        <f>SUM(D18:D20)</f>
        <v>0</v>
      </c>
      <c r="E17" s="840"/>
      <c r="F17" s="841"/>
    </row>
    <row r="18" spans="1:6" s="450" customFormat="1" ht="16.8">
      <c r="A18" s="20">
        <v>1</v>
      </c>
      <c r="B18" s="512" t="s">
        <v>48</v>
      </c>
      <c r="C18" s="513"/>
      <c r="D18" s="513"/>
      <c r="E18" s="842"/>
      <c r="F18" s="842"/>
    </row>
    <row r="19" spans="1:6" s="450" customFormat="1" ht="16.8">
      <c r="A19" s="20">
        <v>2</v>
      </c>
      <c r="B19" s="512" t="s">
        <v>49</v>
      </c>
      <c r="C19" s="513"/>
      <c r="D19" s="513"/>
      <c r="E19" s="843"/>
      <c r="F19" s="843"/>
    </row>
    <row r="20" spans="1:6" s="450" customFormat="1" ht="16.8">
      <c r="A20" s="20">
        <v>3</v>
      </c>
      <c r="B20" s="512" t="s">
        <v>50</v>
      </c>
      <c r="C20" s="513"/>
      <c r="D20" s="513"/>
      <c r="E20" s="843"/>
      <c r="F20" s="843"/>
    </row>
    <row r="21" spans="1:6" s="454" customFormat="1" ht="16.8">
      <c r="A21" s="850" t="s">
        <v>18</v>
      </c>
      <c r="B21" s="850"/>
      <c r="C21" s="605"/>
      <c r="D21" s="605"/>
      <c r="E21" s="842"/>
      <c r="F21" s="842"/>
    </row>
    <row r="22" spans="1:6" s="455" customFormat="1" ht="16.8">
      <c r="A22" s="606"/>
      <c r="B22" s="325"/>
      <c r="C22" s="607"/>
      <c r="D22" s="607"/>
      <c r="E22" s="607"/>
    </row>
    <row r="23" spans="1:6" s="323" customFormat="1" ht="17.399999999999999">
      <c r="A23" s="851" t="s">
        <v>81</v>
      </c>
      <c r="B23" s="851"/>
      <c r="C23" s="457"/>
      <c r="D23" s="457"/>
      <c r="F23" s="457"/>
    </row>
    <row r="24" spans="1:6" s="323" customFormat="1" ht="17.399999999999999">
      <c r="A24" s="458"/>
      <c r="B24" s="457"/>
      <c r="C24" s="457"/>
      <c r="D24" s="457"/>
      <c r="E24" s="457"/>
      <c r="F24" s="457"/>
    </row>
    <row r="25" spans="1:6" s="323" customFormat="1" ht="17.399999999999999">
      <c r="A25" s="852" t="s">
        <v>5</v>
      </c>
      <c r="B25" s="854" t="s">
        <v>282</v>
      </c>
      <c r="C25" s="856" t="s">
        <v>82</v>
      </c>
      <c r="D25" s="857"/>
      <c r="E25" s="677" t="s">
        <v>83</v>
      </c>
      <c r="F25" s="713" t="s">
        <v>84</v>
      </c>
    </row>
    <row r="26" spans="1:6" s="323" customFormat="1" ht="17.399999999999999">
      <c r="A26" s="853"/>
      <c r="B26" s="855"/>
      <c r="C26" s="677" t="s">
        <v>85</v>
      </c>
      <c r="D26" s="677" t="s">
        <v>86</v>
      </c>
      <c r="E26" s="677" t="s">
        <v>87</v>
      </c>
      <c r="F26" s="713"/>
    </row>
    <row r="27" spans="1:6" s="323" customFormat="1" ht="17.399999999999999">
      <c r="A27" s="678" t="s">
        <v>283</v>
      </c>
      <c r="B27" s="561" t="s">
        <v>279</v>
      </c>
      <c r="C27" s="677"/>
      <c r="D27" s="677"/>
      <c r="E27" s="677"/>
      <c r="F27" s="677"/>
    </row>
    <row r="28" spans="1:6" s="323" customFormat="1" ht="17.399999999999999">
      <c r="A28" s="678" t="s">
        <v>284</v>
      </c>
      <c r="B28" s="561" t="s">
        <v>280</v>
      </c>
      <c r="C28" s="677"/>
      <c r="D28" s="677"/>
      <c r="E28" s="677"/>
      <c r="F28" s="677"/>
    </row>
    <row r="29" spans="1:6" s="323" customFormat="1" ht="17.399999999999999">
      <c r="A29" s="678" t="s">
        <v>285</v>
      </c>
      <c r="B29" s="561" t="s">
        <v>281</v>
      </c>
      <c r="C29" s="677"/>
      <c r="D29" s="677"/>
      <c r="E29" s="677"/>
      <c r="F29" s="677"/>
    </row>
    <row r="30" spans="1:6" s="455" customFormat="1" ht="16.8">
      <c r="A30" s="678"/>
      <c r="B30" s="452"/>
      <c r="C30" s="25"/>
      <c r="D30" s="26"/>
      <c r="E30" s="25"/>
    </row>
    <row r="31" spans="1:6" s="455" customFormat="1" ht="16.8">
      <c r="A31" s="717"/>
      <c r="B31" s="717"/>
      <c r="C31" s="717"/>
      <c r="D31" s="858" t="s">
        <v>286</v>
      </c>
      <c r="E31" s="858"/>
      <c r="F31" s="858"/>
    </row>
    <row r="32" spans="1:6" s="323" customFormat="1" ht="17.399999999999999">
      <c r="A32" s="859"/>
      <c r="B32" s="859"/>
      <c r="C32" s="859"/>
      <c r="D32" s="752" t="s">
        <v>193</v>
      </c>
      <c r="E32" s="752"/>
      <c r="F32" s="752"/>
    </row>
    <row r="33" spans="1:6" s="323" customFormat="1" ht="17.399999999999999">
      <c r="A33" s="752"/>
      <c r="B33" s="752"/>
      <c r="C33" s="752"/>
      <c r="D33" s="717"/>
      <c r="E33" s="717"/>
      <c r="F33" s="717"/>
    </row>
    <row r="34" spans="1:6" s="323" customFormat="1" ht="17.399999999999999">
      <c r="A34" s="752"/>
      <c r="B34" s="752"/>
      <c r="C34" s="752"/>
      <c r="E34" s="66"/>
    </row>
    <row r="35" spans="1:6" s="323" customFormat="1" ht="17.399999999999999">
      <c r="E35" s="66"/>
    </row>
    <row r="36" spans="1:6" s="323" customFormat="1" ht="17.399999999999999">
      <c r="E36" s="66"/>
    </row>
    <row r="37" spans="1:6" s="323" customFormat="1" ht="17.399999999999999">
      <c r="E37" s="66"/>
    </row>
    <row r="38" spans="1:6" s="323" customFormat="1" ht="17.399999999999999">
      <c r="E38" s="66"/>
    </row>
    <row r="39" spans="1:6" s="323" customFormat="1" ht="17.399999999999999">
      <c r="E39" s="66"/>
    </row>
    <row r="40" spans="1:6" s="323" customFormat="1" ht="17.399999999999999">
      <c r="A40" s="452"/>
      <c r="B40" s="452"/>
      <c r="C40" s="324"/>
      <c r="D40" s="324"/>
      <c r="E40" s="324"/>
    </row>
    <row r="41" spans="1:6" s="323" customFormat="1" ht="17.399999999999999">
      <c r="A41" s="452"/>
      <c r="B41" s="452"/>
      <c r="C41" s="324"/>
      <c r="D41" s="324"/>
      <c r="E41" s="324"/>
    </row>
    <row r="42" spans="1:6" s="323" customFormat="1" ht="17.399999999999999">
      <c r="A42" s="452"/>
      <c r="B42" s="452"/>
      <c r="C42" s="324"/>
      <c r="D42" s="324"/>
      <c r="E42" s="324"/>
    </row>
    <row r="43" spans="1:6" s="323" customFormat="1" ht="17.399999999999999">
      <c r="A43" s="452"/>
      <c r="B43" s="452"/>
      <c r="C43" s="324"/>
      <c r="D43" s="324"/>
      <c r="E43" s="324"/>
    </row>
  </sheetData>
  <mergeCells count="35">
    <mergeCell ref="A34:C34"/>
    <mergeCell ref="A31:C31"/>
    <mergeCell ref="D31:F31"/>
    <mergeCell ref="A32:C32"/>
    <mergeCell ref="D32:F32"/>
    <mergeCell ref="A33:C33"/>
    <mergeCell ref="D33:F33"/>
    <mergeCell ref="E20:F20"/>
    <mergeCell ref="A21:B21"/>
    <mergeCell ref="E21:F21"/>
    <mergeCell ref="A23:B23"/>
    <mergeCell ref="A25:A26"/>
    <mergeCell ref="B25:B26"/>
    <mergeCell ref="C25:D25"/>
    <mergeCell ref="F25:F26"/>
    <mergeCell ref="E15:F15"/>
    <mergeCell ref="E16:F16"/>
    <mergeCell ref="E17:F17"/>
    <mergeCell ref="E18:F18"/>
    <mergeCell ref="E19:F19"/>
    <mergeCell ref="A4:F4"/>
    <mergeCell ref="A5:F5"/>
    <mergeCell ref="A6:B6"/>
    <mergeCell ref="D1:F1"/>
    <mergeCell ref="D2:F2"/>
    <mergeCell ref="D3:F3"/>
    <mergeCell ref="A1:C1"/>
    <mergeCell ref="A2:C2"/>
    <mergeCell ref="E13:F13"/>
    <mergeCell ref="E14:F14"/>
    <mergeCell ref="E8:F8"/>
    <mergeCell ref="E9:F9"/>
    <mergeCell ref="E10:F10"/>
    <mergeCell ref="E11:F11"/>
    <mergeCell ref="E12:F12"/>
  </mergeCells>
  <phoneticPr fontId="27" type="noConversion"/>
  <printOptions horizontalCentered="1"/>
  <pageMargins left="0" right="0" top="0.32" bottom="0.25" header="0" footer="0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8"/>
  <sheetViews>
    <sheetView view="pageBreakPreview" zoomScale="55" zoomScaleNormal="100" zoomScaleSheetLayoutView="55" workbookViewId="0">
      <selection activeCell="V27" sqref="V27"/>
    </sheetView>
  </sheetViews>
  <sheetFormatPr defaultColWidth="9.109375" defaultRowHeight="14.4"/>
  <cols>
    <col min="1" max="1" width="5.88671875" style="62" bestFit="1" customWidth="1"/>
    <col min="2" max="2" width="4.88671875" style="62" customWidth="1"/>
    <col min="3" max="16384" width="9.109375" style="62"/>
  </cols>
  <sheetData>
    <row r="2" spans="1:11" ht="16.5" customHeight="1">
      <c r="A2" s="694" t="s">
        <v>178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</row>
    <row r="17" spans="1:11" ht="22.5" customHeight="1">
      <c r="A17" s="695" t="s">
        <v>184</v>
      </c>
      <c r="B17" s="695"/>
      <c r="C17" s="695"/>
      <c r="D17" s="695"/>
      <c r="E17" s="695"/>
      <c r="F17" s="695"/>
      <c r="G17" s="695"/>
      <c r="H17" s="695"/>
      <c r="I17" s="695"/>
      <c r="J17" s="695"/>
      <c r="K17" s="695"/>
    </row>
    <row r="21" spans="1:11" ht="18.75" customHeight="1">
      <c r="A21" s="63" t="s">
        <v>180</v>
      </c>
      <c r="B21" s="696" t="s">
        <v>181</v>
      </c>
      <c r="C21" s="696"/>
      <c r="D21" s="696"/>
      <c r="E21" s="696"/>
      <c r="F21" s="696"/>
      <c r="G21" s="696"/>
      <c r="H21" s="696"/>
      <c r="I21" s="696"/>
      <c r="J21" s="696"/>
      <c r="K21" s="696"/>
    </row>
    <row r="22" spans="1:11" ht="80.25" customHeight="1">
      <c r="A22" s="64">
        <v>1</v>
      </c>
      <c r="B22" s="827" t="e">
        <f>'BIEU 16.NUOC SACH'!#REF!</f>
        <v>#REF!</v>
      </c>
      <c r="C22" s="697"/>
      <c r="D22" s="697"/>
      <c r="E22" s="697"/>
      <c r="F22" s="697"/>
      <c r="G22" s="697"/>
      <c r="H22" s="697"/>
      <c r="I22" s="697"/>
      <c r="J22" s="697"/>
      <c r="K22" s="697"/>
    </row>
    <row r="48" spans="1:11" ht="15.6">
      <c r="A48" s="698" t="s">
        <v>182</v>
      </c>
      <c r="B48" s="698"/>
      <c r="C48" s="698"/>
      <c r="D48" s="698"/>
      <c r="E48" s="698"/>
      <c r="F48" s="698"/>
      <c r="G48" s="698"/>
      <c r="H48" s="698"/>
      <c r="I48" s="698"/>
      <c r="J48" s="698"/>
      <c r="K48" s="698"/>
    </row>
  </sheetData>
  <mergeCells count="5">
    <mergeCell ref="A2:K2"/>
    <mergeCell ref="A17:K17"/>
    <mergeCell ref="B21:K21"/>
    <mergeCell ref="B22:K22"/>
    <mergeCell ref="A48:K48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6"/>
  <sheetViews>
    <sheetView tabSelected="1" zoomScaleNormal="100" zoomScaleSheetLayoutView="70" workbookViewId="0">
      <selection activeCell="I28" sqref="I28"/>
    </sheetView>
  </sheetViews>
  <sheetFormatPr defaultColWidth="9.109375" defaultRowHeight="13.2"/>
  <cols>
    <col min="1" max="1" width="7.109375" style="459" customWidth="1"/>
    <col min="2" max="2" width="22.6640625" style="459" customWidth="1"/>
    <col min="3" max="3" width="13" style="459" bestFit="1" customWidth="1"/>
    <col min="4" max="4" width="16.33203125" style="16" customWidth="1"/>
    <col min="5" max="5" width="33.33203125" style="16" customWidth="1"/>
    <col min="6" max="6" width="31.5546875" style="459" customWidth="1"/>
    <col min="7" max="7" width="27.5546875" style="459" customWidth="1"/>
    <col min="8" max="8" width="9.109375" style="459"/>
    <col min="9" max="9" width="38" style="459" bestFit="1" customWidth="1"/>
    <col min="10" max="16384" width="9.109375" style="459"/>
  </cols>
  <sheetData>
    <row r="1" spans="1:9">
      <c r="A1" s="863"/>
      <c r="B1" s="863"/>
      <c r="C1" s="863"/>
      <c r="D1" s="863"/>
      <c r="E1" s="863"/>
      <c r="F1" s="863"/>
      <c r="G1" s="863"/>
    </row>
    <row r="2" spans="1:9" ht="16.5" customHeight="1">
      <c r="A2" s="753" t="s">
        <v>432</v>
      </c>
      <c r="B2" s="753"/>
      <c r="C2" s="753"/>
      <c r="D2" s="753"/>
      <c r="E2" s="800" t="s">
        <v>260</v>
      </c>
      <c r="F2" s="800"/>
      <c r="G2" s="800"/>
    </row>
    <row r="3" spans="1:9" ht="16.5" customHeight="1">
      <c r="A3" s="862" t="s">
        <v>433</v>
      </c>
      <c r="B3" s="862"/>
      <c r="C3" s="862"/>
      <c r="D3" s="862"/>
      <c r="E3" s="860" t="s">
        <v>261</v>
      </c>
      <c r="F3" s="860"/>
      <c r="G3" s="860"/>
    </row>
    <row r="4" spans="1:9" ht="16.8">
      <c r="A4" s="861"/>
      <c r="B4" s="861"/>
      <c r="C4" s="679"/>
      <c r="D4" s="460"/>
      <c r="E4" s="805"/>
      <c r="F4" s="806"/>
      <c r="G4" s="806"/>
    </row>
    <row r="5" spans="1:9" ht="35.25" customHeight="1">
      <c r="A5" s="800" t="s">
        <v>449</v>
      </c>
      <c r="B5" s="800"/>
      <c r="C5" s="800"/>
      <c r="D5" s="800"/>
      <c r="E5" s="800"/>
      <c r="F5" s="800"/>
      <c r="G5" s="800"/>
    </row>
    <row r="6" spans="1:9" ht="16.8">
      <c r="A6" s="864" t="s">
        <v>275</v>
      </c>
      <c r="B6" s="864"/>
      <c r="C6" s="864"/>
      <c r="D6" s="864"/>
      <c r="E6" s="864"/>
      <c r="F6" s="864"/>
      <c r="G6" s="864"/>
      <c r="H6" s="461"/>
      <c r="I6" s="461"/>
    </row>
    <row r="7" spans="1:9" s="10" customFormat="1" ht="16.8">
      <c r="A7" s="462"/>
      <c r="B7" s="462"/>
      <c r="C7" s="462"/>
      <c r="D7" s="462"/>
      <c r="E7" s="462"/>
      <c r="F7" s="462"/>
      <c r="G7" s="462"/>
    </row>
    <row r="8" spans="1:9" s="463" customFormat="1" ht="50.4">
      <c r="A8" s="677" t="s">
        <v>5</v>
      </c>
      <c r="B8" s="677" t="s">
        <v>54</v>
      </c>
      <c r="C8" s="677" t="s">
        <v>259</v>
      </c>
      <c r="D8" s="467" t="s">
        <v>253</v>
      </c>
      <c r="E8" s="467" t="s">
        <v>254</v>
      </c>
      <c r="F8" s="677" t="s">
        <v>255</v>
      </c>
      <c r="G8" s="677" t="s">
        <v>55</v>
      </c>
    </row>
    <row r="9" spans="1:9" s="463" customFormat="1" ht="16.8">
      <c r="A9" s="563" t="s">
        <v>283</v>
      </c>
      <c r="B9" s="561" t="s">
        <v>279</v>
      </c>
      <c r="C9" s="677"/>
      <c r="D9" s="467"/>
      <c r="E9" s="467"/>
      <c r="F9" s="508" t="e">
        <f t="shared" ref="F9:F11" si="0">E9/D9*100</f>
        <v>#DIV/0!</v>
      </c>
      <c r="G9" s="677"/>
    </row>
    <row r="10" spans="1:9" s="463" customFormat="1" ht="16.8">
      <c r="A10" s="563" t="s">
        <v>284</v>
      </c>
      <c r="B10" s="561" t="s">
        <v>280</v>
      </c>
      <c r="C10" s="677"/>
      <c r="D10" s="467"/>
      <c r="E10" s="467"/>
      <c r="F10" s="508" t="e">
        <f t="shared" si="0"/>
        <v>#DIV/0!</v>
      </c>
      <c r="G10" s="677"/>
    </row>
    <row r="11" spans="1:9" s="463" customFormat="1" ht="16.8">
      <c r="A11" s="563" t="s">
        <v>285</v>
      </c>
      <c r="B11" s="561" t="s">
        <v>292</v>
      </c>
      <c r="C11" s="677"/>
      <c r="D11" s="467"/>
      <c r="E11" s="467"/>
      <c r="F11" s="508" t="e">
        <f t="shared" si="0"/>
        <v>#DIV/0!</v>
      </c>
      <c r="G11" s="677"/>
    </row>
    <row r="12" spans="1:9" s="463" customFormat="1" ht="16.8" hidden="1">
      <c r="A12" s="294" t="s">
        <v>25</v>
      </c>
      <c r="B12" s="608" t="s">
        <v>293</v>
      </c>
      <c r="C12" s="608"/>
      <c r="D12" s="609" t="s">
        <v>294</v>
      </c>
      <c r="E12" s="609" t="s">
        <v>294</v>
      </c>
      <c r="F12" s="610" t="s">
        <v>295</v>
      </c>
      <c r="G12" s="611">
        <v>65160</v>
      </c>
    </row>
    <row r="13" spans="1:9" s="463" customFormat="1" ht="16.8" hidden="1">
      <c r="A13" s="294" t="s">
        <v>27</v>
      </c>
      <c r="B13" s="608" t="s">
        <v>296</v>
      </c>
      <c r="C13" s="608"/>
      <c r="D13" s="609" t="s">
        <v>297</v>
      </c>
      <c r="E13" s="609" t="s">
        <v>297</v>
      </c>
      <c r="F13" s="610" t="s">
        <v>295</v>
      </c>
      <c r="G13" s="612">
        <v>50340</v>
      </c>
    </row>
    <row r="14" spans="1:9" s="463" customFormat="1" ht="16.8" hidden="1">
      <c r="A14" s="294" t="s">
        <v>29</v>
      </c>
      <c r="B14" s="608" t="s">
        <v>298</v>
      </c>
      <c r="C14" s="608"/>
      <c r="D14" s="609" t="s">
        <v>299</v>
      </c>
      <c r="E14" s="609" t="s">
        <v>299</v>
      </c>
      <c r="F14" s="610" t="s">
        <v>295</v>
      </c>
      <c r="G14" s="612">
        <v>67560</v>
      </c>
    </row>
    <row r="15" spans="1:9" s="463" customFormat="1" ht="16.8" hidden="1">
      <c r="A15" s="294" t="s">
        <v>31</v>
      </c>
      <c r="B15" s="608" t="s">
        <v>300</v>
      </c>
      <c r="C15" s="608"/>
      <c r="D15" s="609" t="s">
        <v>301</v>
      </c>
      <c r="E15" s="609" t="s">
        <v>301</v>
      </c>
      <c r="F15" s="610" t="s">
        <v>295</v>
      </c>
      <c r="G15" s="612">
        <v>121500</v>
      </c>
    </row>
    <row r="16" spans="1:9" s="463" customFormat="1" ht="16.8" hidden="1">
      <c r="A16" s="294" t="s">
        <v>302</v>
      </c>
      <c r="B16" s="608" t="s">
        <v>303</v>
      </c>
      <c r="C16" s="608"/>
      <c r="D16" s="609" t="s">
        <v>304</v>
      </c>
      <c r="E16" s="609" t="s">
        <v>304</v>
      </c>
      <c r="F16" s="610" t="s">
        <v>295</v>
      </c>
      <c r="G16" s="612">
        <v>55380</v>
      </c>
    </row>
    <row r="17" spans="1:11" s="463" customFormat="1" ht="16.8" hidden="1">
      <c r="A17" s="294" t="s">
        <v>305</v>
      </c>
      <c r="B17" s="608" t="s">
        <v>306</v>
      </c>
      <c r="C17" s="608"/>
      <c r="D17" s="609" t="s">
        <v>307</v>
      </c>
      <c r="E17" s="609" t="s">
        <v>307</v>
      </c>
      <c r="F17" s="610" t="s">
        <v>295</v>
      </c>
      <c r="G17" s="612">
        <v>67140</v>
      </c>
    </row>
    <row r="18" spans="1:11" s="463" customFormat="1" ht="16.8" hidden="1">
      <c r="A18" s="294" t="s">
        <v>308</v>
      </c>
      <c r="B18" s="608" t="s">
        <v>309</v>
      </c>
      <c r="C18" s="608"/>
      <c r="D18" s="609" t="s">
        <v>310</v>
      </c>
      <c r="E18" s="609" t="s">
        <v>310</v>
      </c>
      <c r="F18" s="610" t="s">
        <v>295</v>
      </c>
      <c r="G18" s="612">
        <v>70320</v>
      </c>
    </row>
    <row r="19" spans="1:11" s="463" customFormat="1" ht="16.8" hidden="1">
      <c r="A19" s="613" t="s">
        <v>311</v>
      </c>
      <c r="B19" s="614" t="s">
        <v>312</v>
      </c>
      <c r="C19" s="614"/>
      <c r="D19" s="615" t="s">
        <v>313</v>
      </c>
      <c r="E19" s="615" t="s">
        <v>313</v>
      </c>
      <c r="F19" s="616" t="s">
        <v>295</v>
      </c>
      <c r="G19" s="617">
        <v>155100</v>
      </c>
    </row>
    <row r="20" spans="1:11" ht="16.8">
      <c r="A20" s="8"/>
      <c r="B20" s="325"/>
      <c r="C20" s="325"/>
      <c r="D20" s="14"/>
      <c r="E20" s="14"/>
      <c r="F20" s="15"/>
      <c r="G20" s="10"/>
      <c r="H20" s="29"/>
      <c r="I20" s="29"/>
      <c r="J20" s="465"/>
      <c r="K20" s="466"/>
    </row>
    <row r="21" spans="1:11" ht="16.8">
      <c r="A21" s="717"/>
      <c r="B21" s="717"/>
      <c r="C21" s="717"/>
      <c r="D21" s="717"/>
      <c r="E21" s="796" t="s">
        <v>286</v>
      </c>
      <c r="F21" s="796"/>
      <c r="G21" s="796"/>
      <c r="H21" s="29"/>
      <c r="I21" s="29"/>
      <c r="J21" s="465"/>
      <c r="K21" s="466"/>
    </row>
    <row r="22" spans="1:11" s="323" customFormat="1" ht="17.399999999999999">
      <c r="A22" s="859"/>
      <c r="B22" s="859"/>
      <c r="C22" s="859"/>
      <c r="D22" s="859"/>
      <c r="E22" s="717" t="s">
        <v>193</v>
      </c>
      <c r="F22" s="717"/>
      <c r="G22" s="717"/>
    </row>
    <row r="23" spans="1:11" s="323" customFormat="1" ht="17.399999999999999">
      <c r="A23" s="752"/>
      <c r="B23" s="752"/>
      <c r="C23" s="752"/>
      <c r="D23" s="752"/>
      <c r="E23" s="717"/>
      <c r="F23" s="717"/>
      <c r="G23" s="717"/>
    </row>
    <row r="24" spans="1:11" s="323" customFormat="1" ht="17.399999999999999">
      <c r="A24" s="752"/>
      <c r="B24" s="752"/>
      <c r="C24" s="752"/>
      <c r="D24" s="752"/>
      <c r="F24" s="468"/>
    </row>
    <row r="25" spans="1:11" s="323" customFormat="1" ht="17.399999999999999">
      <c r="F25" s="468"/>
    </row>
    <row r="26" spans="1:11" s="323" customFormat="1" ht="17.399999999999999">
      <c r="F26" s="468"/>
    </row>
    <row r="27" spans="1:11" s="323" customFormat="1" ht="17.399999999999999">
      <c r="F27" s="468"/>
    </row>
    <row r="28" spans="1:11" s="323" customFormat="1" ht="17.399999999999999">
      <c r="F28" s="468"/>
    </row>
    <row r="29" spans="1:11" s="323" customFormat="1" ht="17.399999999999999">
      <c r="F29" s="468"/>
    </row>
    <row r="30" spans="1:11" s="323" customFormat="1" ht="17.399999999999999">
      <c r="A30" s="751"/>
      <c r="B30" s="751"/>
      <c r="C30" s="751"/>
      <c r="D30" s="751"/>
      <c r="E30" s="717"/>
      <c r="F30" s="717"/>
      <c r="G30" s="717"/>
    </row>
    <row r="31" spans="1:11" ht="16.8">
      <c r="E31" s="321"/>
    </row>
    <row r="32" spans="1:11" ht="16.8">
      <c r="E32" s="321"/>
    </row>
    <row r="33" spans="4:5" ht="16.8">
      <c r="E33" s="321"/>
    </row>
    <row r="34" spans="4:5" ht="16.8">
      <c r="D34" s="459"/>
      <c r="E34" s="321"/>
    </row>
    <row r="35" spans="4:5" ht="16.8">
      <c r="D35" s="459"/>
      <c r="E35" s="321"/>
    </row>
    <row r="36" spans="4:5" ht="16.8">
      <c r="D36" s="459"/>
      <c r="E36" s="321"/>
    </row>
  </sheetData>
  <mergeCells count="18">
    <mergeCell ref="A1:G1"/>
    <mergeCell ref="A5:G5"/>
    <mergeCell ref="A6:G6"/>
    <mergeCell ref="A21:D21"/>
    <mergeCell ref="E21:G21"/>
    <mergeCell ref="A22:D22"/>
    <mergeCell ref="E22:G22"/>
    <mergeCell ref="E2:G2"/>
    <mergeCell ref="E3:G3"/>
    <mergeCell ref="A4:B4"/>
    <mergeCell ref="E4:G4"/>
    <mergeCell ref="A2:D2"/>
    <mergeCell ref="A3:D3"/>
    <mergeCell ref="A23:D23"/>
    <mergeCell ref="E23:G23"/>
    <mergeCell ref="A24:D24"/>
    <mergeCell ref="A30:D30"/>
    <mergeCell ref="E30:G30"/>
  </mergeCells>
  <phoneticPr fontId="27" type="noConversion"/>
  <printOptions horizontalCentered="1"/>
  <pageMargins left="0.6" right="0" top="0.75" bottom="0.25" header="0" footer="0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1"/>
  <sheetViews>
    <sheetView view="pageBreakPreview" zoomScale="60" zoomScaleNormal="100" workbookViewId="0">
      <selection activeCell="W53" sqref="W53"/>
    </sheetView>
  </sheetViews>
  <sheetFormatPr defaultColWidth="9.109375" defaultRowHeight="14.4"/>
  <cols>
    <col min="1" max="1" width="5.88671875" style="62" bestFit="1" customWidth="1"/>
    <col min="2" max="2" width="4.88671875" style="62" customWidth="1"/>
    <col min="3" max="16384" width="9.109375" style="62"/>
  </cols>
  <sheetData>
    <row r="2" spans="1:11" ht="16.5" customHeight="1">
      <c r="A2" s="694" t="s">
        <v>178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</row>
    <row r="20" spans="1:11" ht="22.5" customHeight="1">
      <c r="A20" s="695" t="str">
        <f>'[2]BIEU 1A Thu - Chi'!A2:B2</f>
        <v>PHÒNG TÀI CHÍNH - KẾ HOẠCH</v>
      </c>
      <c r="B20" s="695"/>
      <c r="C20" s="695"/>
      <c r="D20" s="695"/>
      <c r="E20" s="695"/>
      <c r="F20" s="695"/>
      <c r="G20" s="695"/>
      <c r="H20" s="695"/>
      <c r="I20" s="695"/>
      <c r="J20" s="695"/>
      <c r="K20" s="695"/>
    </row>
    <row r="24" spans="1:11" ht="18.75" customHeight="1">
      <c r="A24" s="63" t="s">
        <v>180</v>
      </c>
      <c r="B24" s="696" t="s">
        <v>181</v>
      </c>
      <c r="C24" s="696"/>
      <c r="D24" s="696"/>
      <c r="E24" s="696"/>
      <c r="F24" s="696"/>
      <c r="G24" s="696"/>
      <c r="H24" s="696"/>
      <c r="I24" s="696"/>
      <c r="J24" s="696"/>
      <c r="K24" s="696"/>
    </row>
    <row r="25" spans="1:11" ht="33" customHeight="1">
      <c r="A25" s="64">
        <v>1</v>
      </c>
      <c r="B25" s="697" t="str">
        <f>'BIEU 1. THU CHI NGAN SACH'!A4</f>
        <v>BIỂU 2.1: TỔNG HỢP THU, CHI NGÂN SÁCH KHU VỰC DỰ KIẾN THÀNH LẬP PHƯỜNG 
THUỘC THÀNH PHỐ LẠNG SƠN MỞ RỘNG NĂM 2023</v>
      </c>
      <c r="C25" s="697"/>
      <c r="D25" s="697"/>
      <c r="E25" s="697"/>
      <c r="F25" s="697"/>
      <c r="G25" s="697"/>
      <c r="H25" s="697"/>
      <c r="I25" s="697"/>
      <c r="J25" s="697"/>
      <c r="K25" s="697"/>
    </row>
    <row r="51" spans="1:11" ht="15.6">
      <c r="A51" s="698" t="s">
        <v>182</v>
      </c>
      <c r="B51" s="698"/>
      <c r="C51" s="698"/>
      <c r="D51" s="698"/>
      <c r="E51" s="698"/>
      <c r="F51" s="698"/>
      <c r="G51" s="698"/>
      <c r="H51" s="698"/>
      <c r="I51" s="698"/>
      <c r="J51" s="698"/>
      <c r="K51" s="698"/>
    </row>
  </sheetData>
  <mergeCells count="5">
    <mergeCell ref="A2:K2"/>
    <mergeCell ref="A20:K20"/>
    <mergeCell ref="B24:K24"/>
    <mergeCell ref="B25:K25"/>
    <mergeCell ref="A51:K51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7"/>
  <sheetViews>
    <sheetView zoomScaleNormal="100" zoomScaleSheetLayoutView="70" workbookViewId="0">
      <selection activeCell="A5" sqref="A5:E5"/>
    </sheetView>
  </sheetViews>
  <sheetFormatPr defaultColWidth="9.109375" defaultRowHeight="16.8"/>
  <cols>
    <col min="1" max="1" width="6.5546875" style="633" bestFit="1" customWidth="1"/>
    <col min="2" max="2" width="69.5546875" style="633" customWidth="1"/>
    <col min="3" max="4" width="24.6640625" style="633" customWidth="1"/>
    <col min="5" max="5" width="30.88671875" style="633" customWidth="1"/>
    <col min="6" max="6" width="9.109375" style="633"/>
    <col min="7" max="7" width="9.109375" style="633" customWidth="1"/>
    <col min="8" max="16384" width="9.109375" style="633"/>
  </cols>
  <sheetData>
    <row r="1" spans="1:5">
      <c r="A1" s="703" t="s">
        <v>70</v>
      </c>
      <c r="B1" s="703"/>
      <c r="C1" s="708" t="s">
        <v>260</v>
      </c>
      <c r="D1" s="708"/>
      <c r="E1" s="708"/>
    </row>
    <row r="2" spans="1:5">
      <c r="A2" s="704" t="s">
        <v>278</v>
      </c>
      <c r="B2" s="704"/>
      <c r="C2" s="709" t="s">
        <v>261</v>
      </c>
      <c r="D2" s="709"/>
      <c r="E2" s="709"/>
    </row>
    <row r="3" spans="1:5" ht="12.6" customHeight="1">
      <c r="A3" s="634"/>
      <c r="B3" s="634"/>
    </row>
    <row r="4" spans="1:5" ht="42.6" customHeight="1">
      <c r="A4" s="705" t="s">
        <v>434</v>
      </c>
      <c r="B4" s="705"/>
      <c r="C4" s="705"/>
      <c r="D4" s="705"/>
      <c r="E4" s="705"/>
    </row>
    <row r="5" spans="1:5" ht="18" customHeight="1">
      <c r="A5" s="706" t="s">
        <v>450</v>
      </c>
      <c r="B5" s="706"/>
      <c r="C5" s="706"/>
      <c r="D5" s="706"/>
      <c r="E5" s="706"/>
    </row>
    <row r="6" spans="1:5" ht="17.25" customHeight="1">
      <c r="A6" s="707" t="s">
        <v>337</v>
      </c>
      <c r="B6" s="707"/>
      <c r="C6" s="707"/>
      <c r="D6" s="707"/>
      <c r="E6" s="707"/>
    </row>
    <row r="7" spans="1:5">
      <c r="A7" s="635" t="s">
        <v>5</v>
      </c>
      <c r="B7" s="635" t="s">
        <v>338</v>
      </c>
      <c r="C7" s="636" t="s">
        <v>287</v>
      </c>
      <c r="D7" s="636" t="s">
        <v>280</v>
      </c>
      <c r="E7" s="636" t="s">
        <v>292</v>
      </c>
    </row>
    <row r="8" spans="1:5">
      <c r="A8" s="635" t="s">
        <v>13</v>
      </c>
      <c r="B8" s="637" t="s">
        <v>339</v>
      </c>
      <c r="C8" s="638"/>
      <c r="D8" s="638"/>
      <c r="E8" s="638"/>
    </row>
    <row r="9" spans="1:5">
      <c r="A9" s="635" t="s">
        <v>0</v>
      </c>
      <c r="B9" s="637" t="s">
        <v>340</v>
      </c>
      <c r="C9" s="638"/>
      <c r="D9" s="638"/>
      <c r="E9" s="638"/>
    </row>
    <row r="10" spans="1:5">
      <c r="A10" s="639">
        <v>1</v>
      </c>
      <c r="B10" s="640" t="s">
        <v>341</v>
      </c>
      <c r="C10" s="641"/>
      <c r="D10" s="641"/>
      <c r="E10" s="641"/>
    </row>
    <row r="11" spans="1:5">
      <c r="A11" s="642">
        <v>2</v>
      </c>
      <c r="B11" s="643" t="s">
        <v>342</v>
      </c>
      <c r="C11" s="644"/>
      <c r="D11" s="644"/>
      <c r="E11" s="644"/>
    </row>
    <row r="12" spans="1:5">
      <c r="A12" s="642">
        <v>3</v>
      </c>
      <c r="B12" s="643" t="s">
        <v>343</v>
      </c>
      <c r="C12" s="644"/>
      <c r="D12" s="644"/>
      <c r="E12" s="644"/>
    </row>
    <row r="13" spans="1:5">
      <c r="A13" s="642">
        <v>4</v>
      </c>
      <c r="B13" s="643" t="s">
        <v>344</v>
      </c>
      <c r="C13" s="644"/>
      <c r="D13" s="644"/>
      <c r="E13" s="644"/>
    </row>
    <row r="14" spans="1:5" ht="33.6">
      <c r="A14" s="642">
        <v>5</v>
      </c>
      <c r="B14" s="643" t="s">
        <v>345</v>
      </c>
      <c r="C14" s="644"/>
      <c r="D14" s="644"/>
      <c r="E14" s="644"/>
    </row>
    <row r="15" spans="1:5">
      <c r="A15" s="642">
        <v>6</v>
      </c>
      <c r="B15" s="643" t="s">
        <v>346</v>
      </c>
      <c r="C15" s="644"/>
      <c r="D15" s="644"/>
      <c r="E15" s="644"/>
    </row>
    <row r="16" spans="1:5">
      <c r="A16" s="642">
        <v>7</v>
      </c>
      <c r="B16" s="643" t="s">
        <v>347</v>
      </c>
      <c r="C16" s="644"/>
      <c r="D16" s="644"/>
      <c r="E16" s="644"/>
    </row>
    <row r="17" spans="1:5">
      <c r="A17" s="645">
        <v>8</v>
      </c>
      <c r="B17" s="646" t="s">
        <v>348</v>
      </c>
      <c r="C17" s="647"/>
      <c r="D17" s="647"/>
      <c r="E17" s="647"/>
    </row>
    <row r="18" spans="1:5">
      <c r="A18" s="635" t="s">
        <v>1</v>
      </c>
      <c r="B18" s="637" t="s">
        <v>349</v>
      </c>
      <c r="C18" s="638"/>
      <c r="D18" s="638"/>
      <c r="E18" s="638"/>
    </row>
    <row r="19" spans="1:5">
      <c r="A19" s="639">
        <v>1</v>
      </c>
      <c r="B19" s="640" t="s">
        <v>350</v>
      </c>
      <c r="C19" s="641"/>
      <c r="D19" s="641"/>
      <c r="E19" s="641"/>
    </row>
    <row r="20" spans="1:5">
      <c r="A20" s="642">
        <v>2</v>
      </c>
      <c r="B20" s="643" t="s">
        <v>351</v>
      </c>
      <c r="C20" s="644"/>
      <c r="D20" s="644"/>
      <c r="E20" s="644"/>
    </row>
    <row r="21" spans="1:5">
      <c r="A21" s="642">
        <v>3</v>
      </c>
      <c r="B21" s="643" t="s">
        <v>352</v>
      </c>
      <c r="C21" s="644"/>
      <c r="D21" s="644"/>
      <c r="E21" s="644"/>
    </row>
    <row r="22" spans="1:5">
      <c r="A22" s="642">
        <v>4</v>
      </c>
      <c r="B22" s="643" t="s">
        <v>353</v>
      </c>
      <c r="C22" s="644"/>
      <c r="D22" s="644"/>
      <c r="E22" s="644"/>
    </row>
    <row r="23" spans="1:5">
      <c r="A23" s="642">
        <v>5</v>
      </c>
      <c r="B23" s="643" t="s">
        <v>354</v>
      </c>
      <c r="C23" s="644"/>
      <c r="D23" s="644"/>
      <c r="E23" s="644"/>
    </row>
    <row r="24" spans="1:5" ht="18">
      <c r="A24" s="648">
        <v>6</v>
      </c>
      <c r="B24" s="649" t="s">
        <v>355</v>
      </c>
      <c r="C24" s="647"/>
      <c r="D24" s="647"/>
      <c r="E24" s="647"/>
    </row>
    <row r="25" spans="1:5">
      <c r="A25" s="635" t="s">
        <v>15</v>
      </c>
      <c r="B25" s="637" t="s">
        <v>356</v>
      </c>
      <c r="C25" s="638"/>
      <c r="D25" s="638"/>
      <c r="E25" s="638"/>
    </row>
    <row r="26" spans="1:5">
      <c r="A26" s="635" t="s">
        <v>357</v>
      </c>
      <c r="B26" s="650" t="s">
        <v>358</v>
      </c>
      <c r="C26" s="638"/>
      <c r="D26" s="638"/>
      <c r="E26" s="638"/>
    </row>
    <row r="27" spans="1:5">
      <c r="A27" s="635" t="s">
        <v>359</v>
      </c>
      <c r="B27" s="650" t="s">
        <v>360</v>
      </c>
      <c r="C27" s="638"/>
      <c r="D27" s="638"/>
      <c r="E27" s="638"/>
    </row>
    <row r="28" spans="1:5">
      <c r="A28" s="635" t="s">
        <v>361</v>
      </c>
      <c r="B28" s="650" t="s">
        <v>362</v>
      </c>
      <c r="C28" s="638"/>
      <c r="D28" s="638"/>
      <c r="E28" s="638"/>
    </row>
    <row r="29" spans="1:5">
      <c r="A29" s="639">
        <v>1</v>
      </c>
      <c r="B29" s="640" t="s">
        <v>363</v>
      </c>
      <c r="C29" s="641"/>
      <c r="D29" s="641"/>
      <c r="E29" s="641"/>
    </row>
    <row r="30" spans="1:5">
      <c r="A30" s="642">
        <v>2</v>
      </c>
      <c r="B30" s="643" t="s">
        <v>364</v>
      </c>
      <c r="C30" s="647"/>
      <c r="D30" s="647"/>
      <c r="E30" s="647"/>
    </row>
    <row r="31" spans="1:5">
      <c r="A31" s="635" t="s">
        <v>14</v>
      </c>
      <c r="B31" s="637" t="s">
        <v>365</v>
      </c>
      <c r="C31" s="638"/>
      <c r="D31" s="638"/>
      <c r="E31" s="638"/>
    </row>
    <row r="32" spans="1:5">
      <c r="A32" s="635" t="s">
        <v>0</v>
      </c>
      <c r="B32" s="637" t="s">
        <v>366</v>
      </c>
      <c r="C32" s="638"/>
      <c r="D32" s="638"/>
      <c r="E32" s="638"/>
    </row>
    <row r="33" spans="1:5">
      <c r="A33" s="635" t="s">
        <v>1</v>
      </c>
      <c r="B33" s="637" t="s">
        <v>367</v>
      </c>
      <c r="C33" s="638"/>
      <c r="D33" s="638"/>
      <c r="E33" s="638"/>
    </row>
    <row r="34" spans="1:5">
      <c r="A34" s="651">
        <v>1</v>
      </c>
      <c r="B34" s="652" t="s">
        <v>368</v>
      </c>
      <c r="C34" s="638"/>
      <c r="D34" s="638"/>
      <c r="E34" s="638"/>
    </row>
    <row r="35" spans="1:5">
      <c r="A35" s="651">
        <v>2</v>
      </c>
      <c r="B35" s="652" t="s">
        <v>369</v>
      </c>
      <c r="C35" s="638"/>
      <c r="D35" s="638"/>
      <c r="E35" s="638"/>
    </row>
    <row r="36" spans="1:5">
      <c r="A36" s="651">
        <v>3</v>
      </c>
      <c r="B36" s="652" t="s">
        <v>370</v>
      </c>
      <c r="C36" s="638"/>
      <c r="D36" s="638"/>
      <c r="E36" s="638"/>
    </row>
    <row r="37" spans="1:5">
      <c r="A37" s="651">
        <v>4</v>
      </c>
      <c r="B37" s="652" t="s">
        <v>371</v>
      </c>
      <c r="C37" s="638"/>
      <c r="D37" s="638"/>
      <c r="E37" s="638"/>
    </row>
    <row r="38" spans="1:5">
      <c r="A38" s="651">
        <v>5</v>
      </c>
      <c r="B38" s="652" t="s">
        <v>372</v>
      </c>
      <c r="C38" s="638"/>
      <c r="D38" s="638"/>
      <c r="E38" s="638"/>
    </row>
    <row r="39" spans="1:5">
      <c r="A39" s="651">
        <v>6</v>
      </c>
      <c r="B39" s="652" t="s">
        <v>373</v>
      </c>
      <c r="C39" s="638"/>
      <c r="D39" s="638"/>
      <c r="E39" s="638"/>
    </row>
    <row r="40" spans="1:5">
      <c r="A40" s="651">
        <v>7</v>
      </c>
      <c r="B40" s="652" t="s">
        <v>374</v>
      </c>
      <c r="C40" s="638"/>
      <c r="D40" s="638"/>
      <c r="E40" s="638"/>
    </row>
    <row r="41" spans="1:5">
      <c r="A41" s="651">
        <v>8</v>
      </c>
      <c r="B41" s="652" t="s">
        <v>375</v>
      </c>
      <c r="C41" s="638"/>
      <c r="D41" s="638"/>
      <c r="E41" s="638"/>
    </row>
    <row r="42" spans="1:5">
      <c r="A42" s="651">
        <v>9</v>
      </c>
      <c r="B42" s="652" t="s">
        <v>376</v>
      </c>
      <c r="C42" s="638"/>
      <c r="D42" s="638"/>
      <c r="E42" s="638"/>
    </row>
    <row r="43" spans="1:5" s="656" customFormat="1">
      <c r="A43" s="653" t="s">
        <v>377</v>
      </c>
      <c r="B43" s="654" t="s">
        <v>378</v>
      </c>
      <c r="C43" s="655"/>
      <c r="D43" s="655"/>
      <c r="E43" s="655"/>
    </row>
    <row r="44" spans="1:5" s="656" customFormat="1">
      <c r="A44" s="657" t="s">
        <v>379</v>
      </c>
      <c r="B44" s="658" t="s">
        <v>380</v>
      </c>
      <c r="C44" s="659"/>
      <c r="D44" s="659"/>
      <c r="E44" s="659"/>
    </row>
    <row r="45" spans="1:5" s="656" customFormat="1">
      <c r="A45" s="657" t="s">
        <v>381</v>
      </c>
      <c r="B45" s="658" t="s">
        <v>382</v>
      </c>
      <c r="C45" s="659"/>
      <c r="D45" s="659"/>
      <c r="E45" s="659"/>
    </row>
    <row r="46" spans="1:5" s="656" customFormat="1">
      <c r="A46" s="657" t="s">
        <v>383</v>
      </c>
      <c r="B46" s="658" t="s">
        <v>384</v>
      </c>
      <c r="C46" s="659"/>
      <c r="D46" s="659"/>
      <c r="E46" s="659"/>
    </row>
    <row r="47" spans="1:5" s="656" customFormat="1">
      <c r="A47" s="660" t="s">
        <v>385</v>
      </c>
      <c r="B47" s="661" t="s">
        <v>386</v>
      </c>
      <c r="C47" s="662"/>
      <c r="D47" s="662"/>
      <c r="E47" s="662"/>
    </row>
    <row r="48" spans="1:5">
      <c r="A48" s="651">
        <v>10</v>
      </c>
      <c r="B48" s="652" t="s">
        <v>387</v>
      </c>
      <c r="C48" s="638"/>
      <c r="D48" s="638"/>
      <c r="E48" s="638"/>
    </row>
    <row r="49" spans="1:5" s="656" customFormat="1">
      <c r="A49" s="653" t="s">
        <v>388</v>
      </c>
      <c r="B49" s="654" t="s">
        <v>389</v>
      </c>
      <c r="C49" s="655"/>
      <c r="D49" s="655"/>
      <c r="E49" s="655"/>
    </row>
    <row r="50" spans="1:5" s="656" customFormat="1">
      <c r="A50" s="657" t="s">
        <v>390</v>
      </c>
      <c r="B50" s="658" t="s">
        <v>391</v>
      </c>
      <c r="C50" s="659"/>
      <c r="D50" s="659"/>
      <c r="E50" s="659"/>
    </row>
    <row r="51" spans="1:5" s="656" customFormat="1">
      <c r="A51" s="657" t="s">
        <v>392</v>
      </c>
      <c r="B51" s="658" t="s">
        <v>393</v>
      </c>
      <c r="C51" s="659"/>
      <c r="D51" s="659"/>
      <c r="E51" s="659"/>
    </row>
    <row r="52" spans="1:5" s="656" customFormat="1">
      <c r="A52" s="657" t="s">
        <v>394</v>
      </c>
      <c r="B52" s="658" t="s">
        <v>395</v>
      </c>
      <c r="C52" s="659"/>
      <c r="D52" s="659"/>
      <c r="E52" s="659"/>
    </row>
    <row r="53" spans="1:5" s="656" customFormat="1">
      <c r="A53" s="657" t="s">
        <v>396</v>
      </c>
      <c r="B53" s="658" t="s">
        <v>397</v>
      </c>
      <c r="C53" s="659"/>
      <c r="D53" s="659"/>
      <c r="E53" s="659"/>
    </row>
    <row r="54" spans="1:5" s="656" customFormat="1">
      <c r="A54" s="657" t="s">
        <v>398</v>
      </c>
      <c r="B54" s="658" t="s">
        <v>399</v>
      </c>
      <c r="C54" s="659"/>
      <c r="D54" s="659"/>
      <c r="E54" s="659"/>
    </row>
    <row r="55" spans="1:5" s="656" customFormat="1">
      <c r="A55" s="657" t="s">
        <v>400</v>
      </c>
      <c r="B55" s="658" t="s">
        <v>401</v>
      </c>
      <c r="C55" s="659"/>
      <c r="D55" s="659"/>
      <c r="E55" s="659"/>
    </row>
    <row r="56" spans="1:5" s="656" customFormat="1">
      <c r="A56" s="660" t="s">
        <v>402</v>
      </c>
      <c r="B56" s="661" t="s">
        <v>403</v>
      </c>
      <c r="C56" s="662"/>
      <c r="D56" s="662"/>
      <c r="E56" s="662"/>
    </row>
    <row r="57" spans="1:5" s="656" customFormat="1">
      <c r="A57" s="651">
        <v>11</v>
      </c>
      <c r="B57" s="652" t="s">
        <v>404</v>
      </c>
      <c r="C57" s="663"/>
      <c r="D57" s="663"/>
      <c r="E57" s="663"/>
    </row>
    <row r="58" spans="1:5" s="656" customFormat="1" ht="33.6">
      <c r="A58" s="653" t="s">
        <v>405</v>
      </c>
      <c r="B58" s="654" t="s">
        <v>406</v>
      </c>
      <c r="C58" s="655"/>
      <c r="D58" s="655"/>
      <c r="E58" s="655"/>
    </row>
    <row r="59" spans="1:5" s="656" customFormat="1">
      <c r="A59" s="657" t="s">
        <v>407</v>
      </c>
      <c r="B59" s="658" t="s">
        <v>408</v>
      </c>
      <c r="C59" s="659"/>
      <c r="D59" s="659"/>
      <c r="E59" s="659"/>
    </row>
    <row r="60" spans="1:5" s="656" customFormat="1">
      <c r="A60" s="657" t="s">
        <v>409</v>
      </c>
      <c r="B60" s="658" t="s">
        <v>410</v>
      </c>
      <c r="C60" s="659"/>
      <c r="D60" s="659"/>
      <c r="E60" s="659"/>
    </row>
    <row r="61" spans="1:5" s="656" customFormat="1">
      <c r="A61" s="664" t="s">
        <v>411</v>
      </c>
      <c r="B61" s="665" t="s">
        <v>412</v>
      </c>
      <c r="C61" s="662"/>
      <c r="D61" s="662"/>
      <c r="E61" s="662"/>
    </row>
    <row r="62" spans="1:5" ht="20.399999999999999" customHeight="1">
      <c r="A62" s="635" t="s">
        <v>15</v>
      </c>
      <c r="B62" s="637" t="s">
        <v>413</v>
      </c>
      <c r="C62" s="638"/>
      <c r="D62" s="638"/>
      <c r="E62" s="638"/>
    </row>
    <row r="63" spans="1:5" ht="21" customHeight="1">
      <c r="A63" s="635" t="s">
        <v>357</v>
      </c>
      <c r="B63" s="637" t="s">
        <v>414</v>
      </c>
      <c r="C63" s="638"/>
      <c r="D63" s="638"/>
      <c r="E63" s="638"/>
    </row>
    <row r="64" spans="1:5" ht="24.6" customHeight="1">
      <c r="A64" s="635" t="s">
        <v>359</v>
      </c>
      <c r="B64" s="637" t="s">
        <v>415</v>
      </c>
      <c r="C64" s="638"/>
      <c r="D64" s="638"/>
      <c r="E64" s="638"/>
    </row>
    <row r="65" spans="1:5" ht="21.6" customHeight="1">
      <c r="A65" s="635" t="s">
        <v>361</v>
      </c>
      <c r="B65" s="666" t="s">
        <v>416</v>
      </c>
      <c r="C65" s="638"/>
      <c r="D65" s="638"/>
      <c r="E65" s="638"/>
    </row>
    <row r="66" spans="1:5" ht="21" customHeight="1">
      <c r="A66" s="635" t="s">
        <v>16</v>
      </c>
      <c r="B66" s="637" t="s">
        <v>417</v>
      </c>
      <c r="C66" s="638"/>
      <c r="D66" s="638"/>
      <c r="E66" s="638"/>
    </row>
    <row r="67" spans="1:5" s="30" customFormat="1" ht="6" customHeight="1">
      <c r="A67" s="699"/>
      <c r="B67" s="699"/>
    </row>
    <row r="68" spans="1:5" ht="43.95" customHeight="1">
      <c r="A68" s="701" t="s">
        <v>418</v>
      </c>
      <c r="B68" s="701"/>
      <c r="C68" s="701"/>
      <c r="D68" s="701"/>
      <c r="E68" s="701"/>
    </row>
    <row r="69" spans="1:5" s="30" customFormat="1" ht="6" customHeight="1">
      <c r="A69" s="699"/>
      <c r="B69" s="699"/>
    </row>
    <row r="70" spans="1:5" s="30" customFormat="1" ht="15.6" customHeight="1">
      <c r="A70" s="700" t="s">
        <v>189</v>
      </c>
      <c r="B70" s="700"/>
      <c r="C70" s="702" t="s">
        <v>286</v>
      </c>
      <c r="D70" s="702"/>
      <c r="E70" s="702"/>
    </row>
    <row r="71" spans="1:5" s="30" customFormat="1">
      <c r="A71" s="699" t="s">
        <v>419</v>
      </c>
      <c r="B71" s="699"/>
      <c r="C71" s="700" t="s">
        <v>262</v>
      </c>
      <c r="D71" s="700"/>
      <c r="E71" s="700"/>
    </row>
    <row r="72" spans="1:5" s="30" customFormat="1">
      <c r="A72" s="699" t="s">
        <v>192</v>
      </c>
      <c r="B72" s="699"/>
      <c r="C72" s="699" t="s">
        <v>332</v>
      </c>
      <c r="D72" s="699"/>
      <c r="E72" s="699"/>
    </row>
    <row r="73" spans="1:5" s="30" customFormat="1">
      <c r="A73" s="699"/>
      <c r="B73" s="699"/>
    </row>
    <row r="74" spans="1:5" s="30" customFormat="1" ht="51" customHeight="1">
      <c r="A74" s="699"/>
      <c r="B74" s="699"/>
    </row>
    <row r="75" spans="1:5" s="30" customFormat="1">
      <c r="A75" s="699"/>
      <c r="B75" s="699"/>
    </row>
    <row r="76" spans="1:5" s="30" customFormat="1">
      <c r="A76" s="699"/>
      <c r="B76" s="699"/>
    </row>
    <row r="77" spans="1:5" s="30" customFormat="1">
      <c r="A77" s="699"/>
      <c r="B77" s="699"/>
    </row>
  </sheetData>
  <mergeCells count="21">
    <mergeCell ref="A1:B1"/>
    <mergeCell ref="A2:B2"/>
    <mergeCell ref="A4:E4"/>
    <mergeCell ref="A5:E5"/>
    <mergeCell ref="A6:E6"/>
    <mergeCell ref="C1:E1"/>
    <mergeCell ref="C2:E2"/>
    <mergeCell ref="C71:E71"/>
    <mergeCell ref="A72:B72"/>
    <mergeCell ref="C72:E72"/>
    <mergeCell ref="A73:B73"/>
    <mergeCell ref="A67:B67"/>
    <mergeCell ref="A68:E68"/>
    <mergeCell ref="A69:B69"/>
    <mergeCell ref="A70:B70"/>
    <mergeCell ref="C70:E70"/>
    <mergeCell ref="A74:B74"/>
    <mergeCell ref="A75:B75"/>
    <mergeCell ref="A76:B76"/>
    <mergeCell ref="A77:B77"/>
    <mergeCell ref="A71:B71"/>
  </mergeCells>
  <phoneticPr fontId="27" type="noConversion"/>
  <printOptions horizontalCentered="1"/>
  <pageMargins left="0" right="0" top="0.43" bottom="0.25" header="0" footer="0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0"/>
  <sheetViews>
    <sheetView view="pageBreakPreview" zoomScale="60" zoomScaleNormal="100" workbookViewId="0">
      <selection activeCell="O43" sqref="O43"/>
    </sheetView>
  </sheetViews>
  <sheetFormatPr defaultColWidth="9.109375" defaultRowHeight="14.4"/>
  <cols>
    <col min="1" max="1" width="5.88671875" style="62" bestFit="1" customWidth="1"/>
    <col min="2" max="2" width="4.88671875" style="62" customWidth="1"/>
    <col min="3" max="16384" width="9.109375" style="62"/>
  </cols>
  <sheetData>
    <row r="2" spans="1:11" ht="16.5" customHeight="1">
      <c r="A2" s="694" t="s">
        <v>178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</row>
    <row r="20" spans="1:11" ht="22.5" customHeight="1">
      <c r="A20" s="695" t="s">
        <v>179</v>
      </c>
      <c r="B20" s="695"/>
      <c r="C20" s="695"/>
      <c r="D20" s="695"/>
      <c r="E20" s="695"/>
      <c r="F20" s="695"/>
      <c r="G20" s="695"/>
      <c r="H20" s="695"/>
      <c r="I20" s="695"/>
      <c r="J20" s="695"/>
      <c r="K20" s="695"/>
    </row>
    <row r="24" spans="1:11" ht="18.75" customHeight="1">
      <c r="A24" s="63" t="s">
        <v>180</v>
      </c>
      <c r="B24" s="696" t="s">
        <v>181</v>
      </c>
      <c r="C24" s="696"/>
      <c r="D24" s="696"/>
      <c r="E24" s="696"/>
      <c r="F24" s="696"/>
      <c r="G24" s="696"/>
      <c r="H24" s="696"/>
      <c r="I24" s="696"/>
      <c r="J24" s="696"/>
      <c r="K24" s="696"/>
    </row>
    <row r="25" spans="1:11" ht="32.25" customHeight="1">
      <c r="A25" s="64">
        <v>1</v>
      </c>
      <c r="B25" s="697" t="str">
        <f>'BIEU 2.TL HO NGHEO'!A4</f>
        <v xml:space="preserve">BIỂU 2.2: TỶ LỆ HỘ NGHÈO  KHU VỰC DỰ KIẾN THÀNH LẬP PHƯỜNG 
THUỘC THÀNH PHỐ LẠNG SƠN MỞ RỘNG GIAI ĐOẠN 2021 - 2023 </v>
      </c>
      <c r="C25" s="697"/>
      <c r="D25" s="697"/>
      <c r="E25" s="697"/>
      <c r="F25" s="697"/>
      <c r="G25" s="697"/>
      <c r="H25" s="697"/>
      <c r="I25" s="697"/>
      <c r="J25" s="697"/>
      <c r="K25" s="697"/>
    </row>
    <row r="26" spans="1:11" ht="36" customHeight="1">
      <c r="A26" s="64">
        <v>2</v>
      </c>
      <c r="B26" s="697" t="str">
        <f>'BIEU 3.LAO DONG'!A4</f>
        <v xml:space="preserve">BIỂU 2.3: TỔNG HỢP LAO ĐỘNG VIỆC LÀM  KHU VỰC DỰ KIẾN THÀNH LẬP PHƯỜNG 
THUỘC THÀNH PHỐ LẠNG SƠN MỞ RỘNG GIAI ĐOẠN 2021 - 2023 </v>
      </c>
      <c r="C26" s="697"/>
      <c r="D26" s="697"/>
      <c r="E26" s="697"/>
      <c r="F26" s="697"/>
      <c r="G26" s="697"/>
      <c r="H26" s="697"/>
      <c r="I26" s="697"/>
      <c r="J26" s="697"/>
      <c r="K26" s="697"/>
    </row>
    <row r="50" spans="1:11" ht="15.6">
      <c r="A50" s="698" t="s">
        <v>182</v>
      </c>
      <c r="B50" s="698"/>
      <c r="C50" s="698"/>
      <c r="D50" s="698"/>
      <c r="E50" s="698"/>
      <c r="F50" s="698"/>
      <c r="G50" s="698"/>
      <c r="H50" s="698"/>
      <c r="I50" s="698"/>
      <c r="J50" s="698"/>
      <c r="K50" s="698"/>
    </row>
  </sheetData>
  <mergeCells count="6">
    <mergeCell ref="A50:K50"/>
    <mergeCell ref="A2:K2"/>
    <mergeCell ref="A20:K20"/>
    <mergeCell ref="B24:K24"/>
    <mergeCell ref="B25:K25"/>
    <mergeCell ref="B26:K26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zoomScaleNormal="100" zoomScaleSheetLayoutView="85" workbookViewId="0">
      <selection activeCell="G25" sqref="G25"/>
    </sheetView>
  </sheetViews>
  <sheetFormatPr defaultColWidth="9.109375" defaultRowHeight="16.8"/>
  <cols>
    <col min="1" max="1" width="4.5546875" style="8" bestFit="1" customWidth="1"/>
    <col min="2" max="2" width="22" style="5" customWidth="1"/>
    <col min="3" max="3" width="9.5546875" style="5" customWidth="1"/>
    <col min="4" max="4" width="11.109375" style="5" customWidth="1"/>
    <col min="5" max="5" width="12.33203125" style="5" customWidth="1"/>
    <col min="6" max="6" width="11" style="675" customWidth="1"/>
    <col min="7" max="7" width="10.109375" style="675" bestFit="1" customWidth="1"/>
    <col min="8" max="8" width="10" style="5" customWidth="1"/>
    <col min="9" max="9" width="9" style="675" customWidth="1"/>
    <col min="10" max="10" width="10.109375" style="675" bestFit="1" customWidth="1"/>
    <col min="11" max="11" width="14.33203125" style="5" customWidth="1"/>
    <col min="12" max="16384" width="9.109375" style="5"/>
  </cols>
  <sheetData>
    <row r="1" spans="1:11">
      <c r="A1" s="717" t="s">
        <v>70</v>
      </c>
      <c r="B1" s="717"/>
      <c r="C1" s="717"/>
      <c r="D1" s="717"/>
      <c r="E1" s="717"/>
      <c r="F1" s="717" t="s">
        <v>260</v>
      </c>
      <c r="G1" s="717"/>
      <c r="H1" s="717"/>
      <c r="I1" s="717"/>
      <c r="J1" s="717"/>
      <c r="K1" s="717"/>
    </row>
    <row r="2" spans="1:11">
      <c r="A2" s="718" t="s">
        <v>278</v>
      </c>
      <c r="B2" s="718"/>
      <c r="C2" s="718"/>
      <c r="D2" s="718"/>
      <c r="E2" s="718"/>
      <c r="F2" s="719" t="s">
        <v>261</v>
      </c>
      <c r="G2" s="719"/>
      <c r="H2" s="719"/>
      <c r="I2" s="719"/>
      <c r="J2" s="719"/>
      <c r="K2" s="719"/>
    </row>
    <row r="3" spans="1:11" ht="4.2" customHeight="1">
      <c r="A3" s="66"/>
      <c r="B3" s="66"/>
      <c r="C3" s="66"/>
      <c r="D3" s="66"/>
      <c r="E3" s="66"/>
      <c r="F3" s="66"/>
      <c r="G3" s="720"/>
      <c r="H3" s="712"/>
      <c r="I3" s="712"/>
      <c r="J3" s="712"/>
      <c r="K3" s="712"/>
    </row>
    <row r="4" spans="1:11" ht="35.4" customHeight="1">
      <c r="A4" s="716" t="s">
        <v>435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</row>
    <row r="5" spans="1:11" ht="16.95" customHeight="1">
      <c r="A5" s="712" t="s">
        <v>275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</row>
    <row r="6" spans="1:11" ht="6" customHeight="1">
      <c r="A6" s="667"/>
      <c r="B6" s="667"/>
      <c r="C6" s="667"/>
      <c r="D6" s="668"/>
      <c r="E6" s="668"/>
      <c r="F6" s="668"/>
      <c r="G6" s="668"/>
      <c r="H6" s="667"/>
      <c r="I6" s="667"/>
      <c r="J6" s="667"/>
      <c r="K6" s="667"/>
    </row>
    <row r="7" spans="1:11" s="67" customFormat="1">
      <c r="A7" s="713" t="s">
        <v>5</v>
      </c>
      <c r="B7" s="713" t="s">
        <v>282</v>
      </c>
      <c r="C7" s="713" t="s">
        <v>420</v>
      </c>
      <c r="D7" s="714"/>
      <c r="E7" s="714"/>
      <c r="F7" s="713" t="s">
        <v>421</v>
      </c>
      <c r="G7" s="714"/>
      <c r="H7" s="714"/>
      <c r="I7" s="713" t="s">
        <v>422</v>
      </c>
      <c r="J7" s="714"/>
      <c r="K7" s="714"/>
    </row>
    <row r="8" spans="1:11" s="67" customFormat="1">
      <c r="A8" s="713"/>
      <c r="B8" s="713"/>
      <c r="C8" s="715" t="s">
        <v>423</v>
      </c>
      <c r="D8" s="715" t="s">
        <v>424</v>
      </c>
      <c r="E8" s="713" t="s">
        <v>425</v>
      </c>
      <c r="F8" s="715" t="s">
        <v>423</v>
      </c>
      <c r="G8" s="715" t="s">
        <v>424</v>
      </c>
      <c r="H8" s="713" t="s">
        <v>425</v>
      </c>
      <c r="I8" s="715" t="s">
        <v>423</v>
      </c>
      <c r="J8" s="715" t="s">
        <v>424</v>
      </c>
      <c r="K8" s="713" t="s">
        <v>425</v>
      </c>
    </row>
    <row r="9" spans="1:11" s="67" customFormat="1">
      <c r="A9" s="713"/>
      <c r="B9" s="713"/>
      <c r="C9" s="715"/>
      <c r="D9" s="715"/>
      <c r="E9" s="713"/>
      <c r="F9" s="715"/>
      <c r="G9" s="715"/>
      <c r="H9" s="713"/>
      <c r="I9" s="715"/>
      <c r="J9" s="715"/>
      <c r="K9" s="713"/>
    </row>
    <row r="10" spans="1:11" s="67" customFormat="1">
      <c r="A10" s="563" t="s">
        <v>283</v>
      </c>
      <c r="B10" s="669" t="s">
        <v>287</v>
      </c>
      <c r="C10" s="6"/>
      <c r="D10" s="6"/>
      <c r="E10" s="670" t="e">
        <f t="shared" ref="E10:E12" si="0">D10/C10</f>
        <v>#DIV/0!</v>
      </c>
      <c r="F10" s="6"/>
      <c r="G10" s="6"/>
      <c r="H10" s="671" t="e">
        <f t="shared" ref="H10:H12" si="1">G10/F10</f>
        <v>#DIV/0!</v>
      </c>
      <c r="I10" s="6"/>
      <c r="J10" s="6"/>
      <c r="K10" s="671" t="e">
        <f t="shared" ref="K10:K12" si="2">J10/I10</f>
        <v>#DIV/0!</v>
      </c>
    </row>
    <row r="11" spans="1:11" s="67" customFormat="1">
      <c r="A11" s="563"/>
      <c r="B11" s="669" t="s">
        <v>280</v>
      </c>
      <c r="C11" s="6"/>
      <c r="D11" s="6"/>
      <c r="E11" s="670" t="e">
        <f t="shared" si="0"/>
        <v>#DIV/0!</v>
      </c>
      <c r="F11" s="6"/>
      <c r="G11" s="6"/>
      <c r="H11" s="671" t="e">
        <f t="shared" si="1"/>
        <v>#DIV/0!</v>
      </c>
      <c r="I11" s="6"/>
      <c r="J11" s="6"/>
      <c r="K11" s="671" t="e">
        <f t="shared" si="2"/>
        <v>#DIV/0!</v>
      </c>
    </row>
    <row r="12" spans="1:11" s="67" customFormat="1">
      <c r="A12" s="563" t="s">
        <v>284</v>
      </c>
      <c r="B12" s="669" t="s">
        <v>292</v>
      </c>
      <c r="C12" s="672"/>
      <c r="D12" s="673"/>
      <c r="E12" s="670" t="e">
        <f t="shared" si="0"/>
        <v>#DIV/0!</v>
      </c>
      <c r="F12" s="672"/>
      <c r="G12" s="673"/>
      <c r="H12" s="671" t="e">
        <f t="shared" si="1"/>
        <v>#DIV/0!</v>
      </c>
      <c r="I12" s="672"/>
      <c r="J12" s="673"/>
      <c r="K12" s="671" t="e">
        <f t="shared" si="2"/>
        <v>#DIV/0!</v>
      </c>
    </row>
    <row r="13" spans="1:11" s="67" customFormat="1">
      <c r="A13" s="674"/>
      <c r="B13" s="674"/>
      <c r="C13" s="674"/>
      <c r="D13" s="674"/>
      <c r="E13" s="674"/>
      <c r="F13" s="674"/>
      <c r="G13" s="674"/>
      <c r="H13" s="674"/>
      <c r="I13" s="674"/>
      <c r="J13" s="674"/>
      <c r="K13" s="674"/>
    </row>
    <row r="14" spans="1:11" s="67" customFormat="1">
      <c r="A14" s="711" t="s">
        <v>189</v>
      </c>
      <c r="B14" s="711"/>
      <c r="C14" s="711"/>
      <c r="D14" s="711"/>
      <c r="E14" s="711"/>
      <c r="F14" s="712" t="s">
        <v>286</v>
      </c>
      <c r="G14" s="712"/>
      <c r="H14" s="712"/>
      <c r="I14" s="712"/>
      <c r="J14" s="712"/>
      <c r="K14" s="712"/>
    </row>
    <row r="15" spans="1:11" s="30" customFormat="1">
      <c r="A15" s="711" t="s">
        <v>36</v>
      </c>
      <c r="B15" s="711"/>
      <c r="C15" s="711"/>
      <c r="D15" s="711"/>
      <c r="E15" s="711"/>
      <c r="F15" s="711" t="s">
        <v>262</v>
      </c>
      <c r="G15" s="711"/>
      <c r="H15" s="711"/>
      <c r="I15" s="711"/>
      <c r="J15" s="711"/>
      <c r="K15" s="711"/>
    </row>
    <row r="16" spans="1:11" s="30" customFormat="1">
      <c r="A16" s="710" t="s">
        <v>192</v>
      </c>
      <c r="B16" s="710"/>
      <c r="C16" s="710"/>
      <c r="D16" s="710"/>
      <c r="E16" s="710"/>
      <c r="F16" s="710" t="s">
        <v>190</v>
      </c>
      <c r="G16" s="710"/>
      <c r="H16" s="710"/>
      <c r="I16" s="710"/>
      <c r="J16" s="710"/>
      <c r="K16" s="710"/>
    </row>
    <row r="17" spans="1:11" s="30" customFormat="1">
      <c r="A17" s="710"/>
      <c r="B17" s="710"/>
      <c r="C17" s="710"/>
      <c r="D17" s="710"/>
      <c r="E17" s="710"/>
      <c r="F17" s="234"/>
      <c r="G17" s="234"/>
      <c r="H17" s="234"/>
      <c r="I17" s="235"/>
      <c r="J17" s="234"/>
      <c r="K17" s="234"/>
    </row>
    <row r="18" spans="1:11" s="30" customFormat="1">
      <c r="A18" s="710"/>
      <c r="B18" s="710"/>
      <c r="C18" s="234"/>
      <c r="D18" s="234"/>
      <c r="E18" s="234"/>
      <c r="F18" s="234"/>
      <c r="G18" s="234"/>
      <c r="H18" s="234"/>
      <c r="I18" s="235"/>
      <c r="J18" s="234"/>
      <c r="K18" s="234"/>
    </row>
    <row r="19" spans="1:11" s="30" customFormat="1" ht="35.4" customHeight="1">
      <c r="A19" s="710"/>
      <c r="B19" s="710"/>
      <c r="C19" s="234"/>
      <c r="D19" s="234"/>
      <c r="E19" s="234"/>
      <c r="F19" s="234"/>
      <c r="G19" s="234"/>
      <c r="H19" s="234"/>
      <c r="I19" s="235"/>
      <c r="J19" s="234"/>
      <c r="K19" s="234"/>
    </row>
    <row r="20" spans="1:11" s="30" customFormat="1" ht="16.95" customHeight="1">
      <c r="A20" s="710"/>
      <c r="B20" s="710"/>
      <c r="C20" s="234"/>
      <c r="D20" s="234"/>
      <c r="E20" s="234"/>
      <c r="F20" s="234"/>
      <c r="G20" s="234"/>
      <c r="H20" s="234"/>
      <c r="I20" s="235"/>
      <c r="J20" s="234"/>
      <c r="K20" s="234"/>
    </row>
    <row r="21" spans="1:11" s="30" customFormat="1" ht="21.6" customHeight="1">
      <c r="A21" s="710"/>
      <c r="B21" s="710"/>
      <c r="C21" s="234"/>
      <c r="D21" s="234"/>
      <c r="E21" s="234"/>
      <c r="F21" s="234"/>
      <c r="G21" s="234"/>
      <c r="H21" s="234"/>
      <c r="I21" s="235"/>
      <c r="J21" s="234"/>
      <c r="K21" s="234"/>
    </row>
    <row r="22" spans="1:11" ht="6" customHeight="1">
      <c r="G22" s="67"/>
    </row>
    <row r="23" spans="1:11" ht="16.2" customHeight="1"/>
    <row r="27" spans="1:11" ht="24" customHeight="1"/>
  </sheetData>
  <mergeCells count="32">
    <mergeCell ref="A4:K4"/>
    <mergeCell ref="A1:E1"/>
    <mergeCell ref="F1:K1"/>
    <mergeCell ref="A2:E2"/>
    <mergeCell ref="F2:K2"/>
    <mergeCell ref="G3:K3"/>
    <mergeCell ref="A5:K5"/>
    <mergeCell ref="A7:A9"/>
    <mergeCell ref="B7:B9"/>
    <mergeCell ref="C7:E7"/>
    <mergeCell ref="F7:H7"/>
    <mergeCell ref="I7:K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14:E14"/>
    <mergeCell ref="F14:K14"/>
    <mergeCell ref="A15:E15"/>
    <mergeCell ref="F15:K15"/>
    <mergeCell ref="A16:E16"/>
    <mergeCell ref="F16:K16"/>
    <mergeCell ref="A17:E17"/>
    <mergeCell ref="A18:B18"/>
    <mergeCell ref="A19:B19"/>
    <mergeCell ref="A20:B20"/>
    <mergeCell ref="A21:B21"/>
  </mergeCells>
  <phoneticPr fontId="27" type="noConversion"/>
  <printOptions horizontalCentered="1"/>
  <pageMargins left="0" right="0" top="0.75" bottom="0.25" header="0" footer="0"/>
  <pageSetup scale="9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zoomScaleNormal="100" zoomScaleSheetLayoutView="115" workbookViewId="0">
      <selection activeCell="G25" sqref="G25"/>
    </sheetView>
  </sheetViews>
  <sheetFormatPr defaultColWidth="4.88671875" defaultRowHeight="16.8"/>
  <cols>
    <col min="1" max="1" width="6.33203125" style="69" bestFit="1" customWidth="1"/>
    <col min="2" max="2" width="55.6640625" style="69" customWidth="1"/>
    <col min="3" max="3" width="13.6640625" style="69" customWidth="1"/>
    <col min="4" max="4" width="13.33203125" style="69" customWidth="1"/>
    <col min="5" max="5" width="11.44140625" style="69" customWidth="1"/>
    <col min="6" max="6" width="11.5546875" style="69" customWidth="1"/>
    <col min="7" max="7" width="12" style="69" bestFit="1" customWidth="1"/>
    <col min="8" max="8" width="9.5546875" style="69" bestFit="1" customWidth="1"/>
    <col min="9" max="232" width="9.109375" style="69" customWidth="1"/>
    <col min="233" max="233" width="3.88671875" style="69" customWidth="1"/>
    <col min="234" max="234" width="16.109375" style="69" customWidth="1"/>
    <col min="235" max="235" width="3.33203125" style="69" customWidth="1"/>
    <col min="236" max="236" width="5.33203125" style="69" customWidth="1"/>
    <col min="237" max="237" width="5.109375" style="69" customWidth="1"/>
    <col min="238" max="238" width="5" style="69" customWidth="1"/>
    <col min="239" max="239" width="5.109375" style="69" customWidth="1"/>
    <col min="240" max="241" width="5.33203125" style="69" customWidth="1"/>
    <col min="242" max="242" width="5" style="69" customWidth="1"/>
    <col min="243" max="243" width="5.33203125" style="69" customWidth="1"/>
    <col min="244" max="244" width="5.109375" style="69" customWidth="1"/>
    <col min="245" max="245" width="5.33203125" style="69" customWidth="1"/>
    <col min="246" max="246" width="4.88671875" style="69"/>
    <col min="247" max="247" width="5.33203125" style="69" customWidth="1"/>
    <col min="248" max="249" width="5" style="69" customWidth="1"/>
    <col min="250" max="16384" width="4.88671875" style="69"/>
  </cols>
  <sheetData>
    <row r="1" spans="1:8">
      <c r="A1" s="717" t="s">
        <v>70</v>
      </c>
      <c r="B1" s="717"/>
      <c r="C1" s="725" t="s">
        <v>260</v>
      </c>
      <c r="D1" s="725"/>
      <c r="E1" s="725"/>
      <c r="F1" s="725"/>
      <c r="G1" s="725"/>
    </row>
    <row r="2" spans="1:8">
      <c r="A2" s="718" t="s">
        <v>278</v>
      </c>
      <c r="B2" s="718"/>
      <c r="C2" s="726" t="s">
        <v>261</v>
      </c>
      <c r="D2" s="726"/>
      <c r="E2" s="726"/>
      <c r="F2" s="726"/>
      <c r="G2" s="726"/>
    </row>
    <row r="3" spans="1:8" ht="4.2" customHeight="1">
      <c r="F3" s="727"/>
      <c r="G3" s="727"/>
    </row>
    <row r="4" spans="1:8" ht="39" customHeight="1">
      <c r="A4" s="721" t="s">
        <v>436</v>
      </c>
      <c r="B4" s="721"/>
      <c r="C4" s="721"/>
      <c r="D4" s="721"/>
      <c r="E4" s="721"/>
      <c r="F4" s="721"/>
      <c r="G4" s="721"/>
    </row>
    <row r="5" spans="1:8" ht="16.95" customHeight="1">
      <c r="A5" s="723" t="s">
        <v>275</v>
      </c>
      <c r="B5" s="723"/>
      <c r="C5" s="723"/>
      <c r="D5" s="723"/>
      <c r="E5" s="723"/>
      <c r="F5" s="723"/>
      <c r="G5" s="723"/>
    </row>
    <row r="6" spans="1:8" ht="6" customHeight="1"/>
    <row r="7" spans="1:8" ht="50.4">
      <c r="A7" s="488" t="s">
        <v>5</v>
      </c>
      <c r="B7" s="489" t="s">
        <v>20</v>
      </c>
      <c r="C7" s="488" t="s">
        <v>21</v>
      </c>
      <c r="D7" s="488" t="s">
        <v>63</v>
      </c>
      <c r="E7" s="564" t="s">
        <v>279</v>
      </c>
      <c r="F7" s="564" t="s">
        <v>280</v>
      </c>
      <c r="G7" s="564" t="s">
        <v>281</v>
      </c>
    </row>
    <row r="8" spans="1:8">
      <c r="A8" s="70">
        <v>1</v>
      </c>
      <c r="B8" s="71" t="s">
        <v>22</v>
      </c>
      <c r="C8" s="72" t="s">
        <v>19</v>
      </c>
      <c r="D8" s="237"/>
      <c r="E8" s="565"/>
      <c r="F8" s="537"/>
      <c r="G8" s="538"/>
    </row>
    <row r="9" spans="1:8">
      <c r="A9" s="70">
        <v>2</v>
      </c>
      <c r="B9" s="71" t="s">
        <v>23</v>
      </c>
      <c r="C9" s="74" t="s">
        <v>19</v>
      </c>
      <c r="D9" s="237"/>
      <c r="E9" s="538"/>
      <c r="F9" s="566"/>
      <c r="G9" s="537"/>
    </row>
    <row r="10" spans="1:8">
      <c r="A10" s="70">
        <v>3</v>
      </c>
      <c r="B10" s="75" t="s">
        <v>24</v>
      </c>
      <c r="C10" s="76"/>
      <c r="D10" s="237"/>
      <c r="E10" s="538"/>
      <c r="F10" s="537"/>
      <c r="G10" s="537"/>
    </row>
    <row r="11" spans="1:8">
      <c r="A11" s="239" t="s">
        <v>25</v>
      </c>
      <c r="B11" s="240" t="s">
        <v>26</v>
      </c>
      <c r="C11" s="241" t="s">
        <v>19</v>
      </c>
      <c r="D11" s="535"/>
      <c r="E11" s="536"/>
      <c r="F11" s="536"/>
      <c r="G11" s="536"/>
    </row>
    <row r="12" spans="1:8">
      <c r="A12" s="242" t="s">
        <v>27</v>
      </c>
      <c r="B12" s="243" t="s">
        <v>28</v>
      </c>
      <c r="C12" s="244" t="s">
        <v>19</v>
      </c>
      <c r="D12" s="225"/>
      <c r="E12" s="534"/>
      <c r="F12" s="534"/>
      <c r="G12" s="534"/>
      <c r="H12" s="73"/>
    </row>
    <row r="13" spans="1:8">
      <c r="A13" s="242" t="s">
        <v>29</v>
      </c>
      <c r="B13" s="243" t="s">
        <v>30</v>
      </c>
      <c r="C13" s="244" t="s">
        <v>19</v>
      </c>
      <c r="D13" s="225"/>
      <c r="E13" s="567"/>
      <c r="F13" s="534"/>
      <c r="G13" s="534"/>
    </row>
    <row r="14" spans="1:8">
      <c r="A14" s="245" t="s">
        <v>31</v>
      </c>
      <c r="B14" s="246" t="s">
        <v>32</v>
      </c>
      <c r="C14" s="247" t="s">
        <v>19</v>
      </c>
      <c r="D14" s="248"/>
      <c r="E14" s="534"/>
      <c r="F14" s="568"/>
      <c r="G14" s="534"/>
    </row>
    <row r="15" spans="1:8" ht="33.6">
      <c r="A15" s="70">
        <v>4</v>
      </c>
      <c r="B15" s="71" t="s">
        <v>33</v>
      </c>
      <c r="C15" s="72" t="s">
        <v>4</v>
      </c>
      <c r="D15" s="238"/>
      <c r="E15" s="238"/>
      <c r="F15" s="238"/>
      <c r="G15" s="238"/>
    </row>
    <row r="16" spans="1:8">
      <c r="A16" s="496" t="s">
        <v>34</v>
      </c>
      <c r="B16" s="496"/>
      <c r="C16" s="78"/>
      <c r="D16" s="78"/>
      <c r="E16" s="78"/>
      <c r="F16" s="78"/>
      <c r="G16" s="78"/>
    </row>
    <row r="17" spans="1:7">
      <c r="A17" s="470" t="s">
        <v>35</v>
      </c>
      <c r="B17" s="470"/>
      <c r="C17" s="470"/>
      <c r="D17" s="470"/>
      <c r="E17" s="470"/>
      <c r="F17" s="470"/>
      <c r="G17" s="470"/>
    </row>
    <row r="18" spans="1:7" ht="35.4" customHeight="1">
      <c r="A18" s="722" t="s">
        <v>263</v>
      </c>
      <c r="B18" s="722"/>
      <c r="C18" s="722"/>
      <c r="D18" s="722"/>
      <c r="E18" s="569"/>
      <c r="F18" s="569"/>
      <c r="G18" s="569"/>
    </row>
    <row r="19" spans="1:7" ht="16.95" customHeight="1">
      <c r="A19" s="722" t="s">
        <v>264</v>
      </c>
      <c r="B19" s="722"/>
      <c r="C19" s="722"/>
      <c r="D19" s="722"/>
      <c r="E19" s="569"/>
      <c r="F19" s="569"/>
      <c r="G19" s="569"/>
    </row>
    <row r="20" spans="1:7" ht="21.6" customHeight="1">
      <c r="A20" s="722" t="s">
        <v>265</v>
      </c>
      <c r="B20" s="722"/>
      <c r="C20" s="722"/>
      <c r="D20" s="722"/>
      <c r="E20" s="569"/>
      <c r="F20" s="569"/>
      <c r="G20" s="569"/>
    </row>
    <row r="21" spans="1:7" ht="6" customHeight="1">
      <c r="A21" s="77"/>
      <c r="B21" s="210"/>
      <c r="C21" s="210"/>
      <c r="D21" s="210"/>
      <c r="E21" s="210"/>
      <c r="F21" s="210"/>
      <c r="G21" s="210"/>
    </row>
    <row r="22" spans="1:7" ht="16.2" customHeight="1">
      <c r="A22" s="711" t="s">
        <v>189</v>
      </c>
      <c r="B22" s="711"/>
      <c r="C22" s="724" t="s">
        <v>286</v>
      </c>
      <c r="D22" s="724"/>
      <c r="E22" s="724"/>
      <c r="F22" s="724"/>
      <c r="G22" s="724"/>
    </row>
    <row r="23" spans="1:7" s="30" customFormat="1">
      <c r="A23" s="711" t="s">
        <v>36</v>
      </c>
      <c r="B23" s="711"/>
      <c r="C23" s="711" t="s">
        <v>262</v>
      </c>
      <c r="D23" s="711"/>
      <c r="E23" s="711"/>
      <c r="F23" s="711"/>
      <c r="G23" s="711"/>
    </row>
    <row r="24" spans="1:7" s="30" customFormat="1">
      <c r="A24" s="710" t="s">
        <v>192</v>
      </c>
      <c r="B24" s="710"/>
      <c r="C24" s="710" t="s">
        <v>190</v>
      </c>
      <c r="D24" s="710"/>
      <c r="E24" s="710"/>
      <c r="F24" s="710"/>
      <c r="G24" s="710"/>
    </row>
    <row r="25" spans="1:7" s="30" customFormat="1">
      <c r="A25" s="710"/>
      <c r="B25" s="710"/>
      <c r="C25" s="469"/>
      <c r="D25" s="469"/>
      <c r="E25" s="469"/>
      <c r="F25" s="234"/>
      <c r="G25" s="234"/>
    </row>
    <row r="26" spans="1:7" s="30" customFormat="1" ht="24" customHeight="1">
      <c r="A26" s="710"/>
      <c r="B26" s="710"/>
      <c r="C26" s="234"/>
      <c r="D26" s="234"/>
      <c r="E26" s="234"/>
      <c r="F26" s="234"/>
      <c r="G26" s="234"/>
    </row>
    <row r="27" spans="1:7" s="30" customFormat="1">
      <c r="A27" s="710"/>
      <c r="B27" s="710"/>
      <c r="C27" s="234"/>
      <c r="D27" s="234"/>
      <c r="E27" s="234"/>
      <c r="F27" s="234"/>
      <c r="G27" s="234"/>
    </row>
    <row r="28" spans="1:7" s="30" customFormat="1">
      <c r="A28" s="710"/>
      <c r="B28" s="710"/>
      <c r="C28" s="234"/>
      <c r="D28" s="234"/>
      <c r="E28" s="234"/>
      <c r="F28" s="234"/>
      <c r="G28" s="234"/>
    </row>
    <row r="29" spans="1:7" s="30" customFormat="1">
      <c r="A29" s="710"/>
      <c r="B29" s="710"/>
      <c r="C29" s="234"/>
      <c r="D29" s="234"/>
      <c r="E29" s="234"/>
      <c r="F29" s="234"/>
      <c r="G29" s="234"/>
    </row>
    <row r="30" spans="1:7">
      <c r="G30" s="562"/>
    </row>
  </sheetData>
  <mergeCells count="21">
    <mergeCell ref="A1:B1"/>
    <mergeCell ref="C1:G1"/>
    <mergeCell ref="A2:B2"/>
    <mergeCell ref="C2:G2"/>
    <mergeCell ref="F3:G3"/>
    <mergeCell ref="A4:G4"/>
    <mergeCell ref="A28:B28"/>
    <mergeCell ref="A29:B29"/>
    <mergeCell ref="A25:B25"/>
    <mergeCell ref="A19:D19"/>
    <mergeCell ref="A20:D20"/>
    <mergeCell ref="A26:B26"/>
    <mergeCell ref="A27:B27"/>
    <mergeCell ref="A24:B24"/>
    <mergeCell ref="C24:G24"/>
    <mergeCell ref="A5:G5"/>
    <mergeCell ref="A22:B22"/>
    <mergeCell ref="C22:G22"/>
    <mergeCell ref="A23:B23"/>
    <mergeCell ref="C23:G23"/>
    <mergeCell ref="A18:D18"/>
  </mergeCells>
  <printOptions horizontalCentered="1"/>
  <pageMargins left="0" right="0" top="0.75" bottom="0.25" header="0" footer="0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9"/>
  <sheetViews>
    <sheetView view="pageBreakPreview" zoomScale="60" zoomScaleNormal="100" workbookViewId="0">
      <selection activeCell="P50" sqref="P50"/>
    </sheetView>
  </sheetViews>
  <sheetFormatPr defaultColWidth="9.109375" defaultRowHeight="14.4"/>
  <cols>
    <col min="1" max="1" width="5.88671875" style="62" bestFit="1" customWidth="1"/>
    <col min="2" max="2" width="4.88671875" style="62" customWidth="1"/>
    <col min="3" max="16384" width="9.109375" style="62"/>
  </cols>
  <sheetData>
    <row r="2" spans="1:11" ht="16.5" customHeight="1">
      <c r="A2" s="694" t="s">
        <v>178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</row>
    <row r="20" spans="1:11" ht="22.5" customHeight="1">
      <c r="A20" s="695" t="str">
        <f>'[2]BIEU 7A-CCSDĐ'!A2:B2</f>
        <v>PHÒNG TÀI NGUYÊN &amp; MÔI TRƯỜNG</v>
      </c>
      <c r="B20" s="695"/>
      <c r="C20" s="695"/>
      <c r="D20" s="695"/>
      <c r="E20" s="695"/>
      <c r="F20" s="695"/>
      <c r="G20" s="695"/>
      <c r="H20" s="695"/>
      <c r="I20" s="695"/>
      <c r="J20" s="695"/>
      <c r="K20" s="695"/>
    </row>
    <row r="24" spans="1:11" ht="18.75" customHeight="1">
      <c r="A24" s="63" t="s">
        <v>180</v>
      </c>
      <c r="B24" s="696" t="s">
        <v>181</v>
      </c>
      <c r="C24" s="696"/>
      <c r="D24" s="696"/>
      <c r="E24" s="696"/>
      <c r="F24" s="696"/>
      <c r="G24" s="696"/>
      <c r="H24" s="696"/>
      <c r="I24" s="696"/>
      <c r="J24" s="696"/>
      <c r="K24" s="696"/>
    </row>
    <row r="25" spans="1:11" ht="35.25" customHeight="1">
      <c r="A25" s="64">
        <v>1</v>
      </c>
      <c r="B25" s="697" t="str">
        <f>'BIEU 6. NUOC THAI'!A4</f>
        <v>BIỂU 2.6: TỔNG HỢP THU GOM, XỬ LÝ NƯỚC THẢI SINH HOẠT KHU VỰC DỰ KIẾN THÀNH LẬP PHƯỜNG THUỘC THÀNH PHỐ LẠNG SƠN MỞ RỘNG NĂM 2023</v>
      </c>
      <c r="C25" s="697"/>
      <c r="D25" s="697"/>
      <c r="E25" s="697"/>
      <c r="F25" s="697"/>
      <c r="G25" s="697"/>
      <c r="H25" s="697"/>
      <c r="I25" s="697"/>
      <c r="J25" s="697"/>
      <c r="K25" s="697"/>
    </row>
    <row r="26" spans="1:11" ht="39" customHeight="1">
      <c r="A26" s="64">
        <v>2</v>
      </c>
      <c r="B26" s="728" t="str">
        <f>'BIEU 7.CTR'!A4</f>
        <v>BIỂU 2.7: TỔNG HỢP THU GOM CHẤT THẢI RẮN SINH HOẠT KHU VỰC DỰ KIẾN THÀNH LẬP PHƯỜNG THUỘC THÀNH PHỐ LẠNG SƠN MỞ RỘNG NĂM 2023</v>
      </c>
      <c r="C26" s="697"/>
      <c r="D26" s="697"/>
      <c r="E26" s="697"/>
      <c r="F26" s="697"/>
      <c r="G26" s="697"/>
      <c r="H26" s="697"/>
      <c r="I26" s="697"/>
      <c r="J26" s="697"/>
      <c r="K26" s="697"/>
    </row>
    <row r="49" spans="1:11" ht="15.6">
      <c r="A49" s="698" t="s">
        <v>182</v>
      </c>
      <c r="B49" s="698"/>
      <c r="C49" s="698"/>
      <c r="D49" s="698"/>
      <c r="E49" s="698"/>
      <c r="F49" s="698"/>
      <c r="G49" s="698"/>
      <c r="H49" s="698"/>
      <c r="I49" s="698"/>
      <c r="J49" s="698"/>
      <c r="K49" s="698"/>
    </row>
  </sheetData>
  <mergeCells count="6">
    <mergeCell ref="A49:K49"/>
    <mergeCell ref="A2:K2"/>
    <mergeCell ref="A20:K20"/>
    <mergeCell ref="B24:K24"/>
    <mergeCell ref="B25:K25"/>
    <mergeCell ref="B26:K26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14" zoomScale="85" zoomScaleNormal="85" workbookViewId="0">
      <selection activeCell="Q19" sqref="Q19"/>
    </sheetView>
  </sheetViews>
  <sheetFormatPr defaultRowHeight="14.4"/>
  <cols>
    <col min="1" max="1" width="5.6640625" bestFit="1" customWidth="1"/>
    <col min="2" max="2" width="50.88671875" customWidth="1"/>
    <col min="3" max="3" width="19.33203125" customWidth="1"/>
    <col min="4" max="4" width="12.6640625" customWidth="1"/>
    <col min="5" max="5" width="11.33203125" customWidth="1"/>
    <col min="6" max="9" width="12.6640625" customWidth="1"/>
  </cols>
  <sheetData>
    <row r="1" spans="1:16" ht="15.6">
      <c r="A1" s="731" t="s">
        <v>5</v>
      </c>
      <c r="B1" s="734" t="s">
        <v>122</v>
      </c>
      <c r="C1" s="737" t="s">
        <v>123</v>
      </c>
      <c r="D1" s="737"/>
      <c r="E1" s="737"/>
      <c r="F1" s="737"/>
      <c r="G1" s="737"/>
      <c r="H1" s="737"/>
      <c r="I1" s="737"/>
    </row>
    <row r="2" spans="1:16" ht="15.6">
      <c r="A2" s="732"/>
      <c r="B2" s="735"/>
      <c r="C2" s="737" t="s">
        <v>124</v>
      </c>
      <c r="D2" s="737"/>
      <c r="E2" s="737"/>
      <c r="F2" s="737"/>
      <c r="G2" s="737"/>
      <c r="H2" s="737"/>
      <c r="I2" s="737"/>
    </row>
    <row r="3" spans="1:16" ht="31.2">
      <c r="A3" s="733"/>
      <c r="B3" s="736"/>
      <c r="C3" s="24" t="s">
        <v>173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</row>
    <row r="4" spans="1:16" ht="15.6">
      <c r="A4" s="33" t="s">
        <v>125</v>
      </c>
      <c r="B4" s="33" t="s">
        <v>126</v>
      </c>
      <c r="C4" s="31" t="s">
        <v>127</v>
      </c>
      <c r="D4" s="34">
        <v>-11</v>
      </c>
      <c r="E4" s="34">
        <v>-12</v>
      </c>
      <c r="F4" s="34">
        <v>-13</v>
      </c>
      <c r="G4" s="34">
        <v>-14</v>
      </c>
      <c r="H4" s="34">
        <v>-15</v>
      </c>
      <c r="I4" s="34">
        <v>-16</v>
      </c>
    </row>
    <row r="5" spans="1:16" ht="15.6">
      <c r="A5" s="729" t="s">
        <v>128</v>
      </c>
      <c r="B5" s="730"/>
      <c r="C5" s="37">
        <f>SUM(D5:I5)</f>
        <v>8414.33</v>
      </c>
      <c r="D5" s="37">
        <v>1226.8869999999999</v>
      </c>
      <c r="E5" s="37">
        <v>891.65300000000002</v>
      </c>
      <c r="F5" s="37">
        <v>1045.1870000000001</v>
      </c>
      <c r="G5" s="37">
        <v>1227.721</v>
      </c>
      <c r="H5" s="37">
        <v>3203.3850000000002</v>
      </c>
      <c r="I5" s="37">
        <v>819.49699999999996</v>
      </c>
    </row>
    <row r="6" spans="1:16" ht="15.6">
      <c r="A6" s="35"/>
      <c r="B6" s="58" t="s">
        <v>175</v>
      </c>
      <c r="C6" s="59"/>
      <c r="D6" s="59">
        <f>D7/D9</f>
        <v>0</v>
      </c>
      <c r="E6" s="59" t="e">
        <f t="shared" ref="E6:I6" si="0">E7/E9</f>
        <v>#REF!</v>
      </c>
      <c r="F6" s="59" t="e">
        <f t="shared" si="0"/>
        <v>#REF!</v>
      </c>
      <c r="G6" s="59" t="e">
        <f t="shared" si="0"/>
        <v>#REF!</v>
      </c>
      <c r="H6" s="59" t="e">
        <f t="shared" si="0"/>
        <v>#REF!</v>
      </c>
      <c r="I6" s="59" t="e">
        <f t="shared" si="0"/>
        <v>#REF!</v>
      </c>
    </row>
    <row r="7" spans="1:16" ht="15.6">
      <c r="A7" s="35"/>
      <c r="B7" s="58" t="s">
        <v>174</v>
      </c>
      <c r="C7" s="59"/>
      <c r="D7" s="60">
        <f>'BIEU 12.THOAT NUOC'!F9</f>
        <v>0</v>
      </c>
      <c r="E7" s="60" t="e">
        <f>'BIEU 12.THOAT NUOC'!#REF!</f>
        <v>#REF!</v>
      </c>
      <c r="F7" s="60" t="e">
        <f>'BIEU 12.THOAT NUOC'!#REF!</f>
        <v>#REF!</v>
      </c>
      <c r="G7" s="60" t="e">
        <f>'BIEU 12.THOAT NUOC'!#REF!</f>
        <v>#REF!</v>
      </c>
      <c r="H7" s="60" t="e">
        <f>'BIEU 12.THOAT NUOC'!#REF!</f>
        <v>#REF!</v>
      </c>
      <c r="I7" s="60" t="e">
        <f>'BIEU 12.THOAT NUOC'!#REF!</f>
        <v>#REF!</v>
      </c>
      <c r="K7">
        <f>D7/K8</f>
        <v>0</v>
      </c>
      <c r="L7" t="e">
        <f t="shared" ref="L7:P7" si="1">E7/L8</f>
        <v>#REF!</v>
      </c>
      <c r="M7" t="e">
        <f t="shared" si="1"/>
        <v>#REF!</v>
      </c>
      <c r="N7" t="e">
        <f t="shared" si="1"/>
        <v>#REF!</v>
      </c>
      <c r="O7" t="e">
        <f t="shared" si="1"/>
        <v>#REF!</v>
      </c>
      <c r="P7" t="e">
        <f t="shared" si="1"/>
        <v>#REF!</v>
      </c>
    </row>
    <row r="8" spans="1:16" s="100" customFormat="1" ht="15.6">
      <c r="A8" s="96"/>
      <c r="B8" s="97" t="s">
        <v>186</v>
      </c>
      <c r="C8" s="98"/>
      <c r="D8" s="99">
        <v>2.1857000000000002</v>
      </c>
      <c r="E8" s="99">
        <f>1.5516+0.5294</f>
        <v>2.081</v>
      </c>
      <c r="F8" s="99">
        <v>1.7183999999999999</v>
      </c>
      <c r="G8" s="99">
        <v>2.9546999999999999</v>
      </c>
      <c r="H8" s="99">
        <v>0.57499999999999996</v>
      </c>
      <c r="I8" s="99">
        <v>0.19081000000000001</v>
      </c>
      <c r="J8" s="192">
        <v>970.91221110000004</v>
      </c>
      <c r="K8" s="197">
        <f>K10*0.01</f>
        <v>2.0091470800000004</v>
      </c>
      <c r="L8" s="197">
        <f t="shared" ref="L8:P8" si="2">L10*0.01</f>
        <v>1.1948984709999999</v>
      </c>
      <c r="M8" s="197">
        <f t="shared" si="2"/>
        <v>1.4326018600000001</v>
      </c>
      <c r="N8" s="197">
        <f t="shared" si="2"/>
        <v>2.0807145000000005</v>
      </c>
      <c r="O8" s="197">
        <f t="shared" si="2"/>
        <v>1.5106253000000001</v>
      </c>
      <c r="P8" s="197">
        <f t="shared" si="2"/>
        <v>1.4811349000000003</v>
      </c>
    </row>
    <row r="9" spans="1:16" ht="15.6">
      <c r="A9" s="35"/>
      <c r="B9" s="58" t="s">
        <v>176</v>
      </c>
      <c r="C9" s="59"/>
      <c r="D9" s="60">
        <f>D10*0.01</f>
        <v>1.29982</v>
      </c>
      <c r="E9" s="60">
        <f t="shared" ref="E9:I9" si="3">E10*0.01</f>
        <v>1.2637999999999998</v>
      </c>
      <c r="F9" s="60">
        <f t="shared" si="3"/>
        <v>1.24333</v>
      </c>
      <c r="G9" s="60">
        <f t="shared" si="3"/>
        <v>1.54897</v>
      </c>
      <c r="H9" s="60">
        <f t="shared" si="3"/>
        <v>1.45078</v>
      </c>
      <c r="I9" s="60">
        <f t="shared" si="3"/>
        <v>0.98813999999999991</v>
      </c>
      <c r="J9" s="193">
        <v>1613.4780000000001</v>
      </c>
      <c r="K9" s="99">
        <v>2.1857000000000002</v>
      </c>
      <c r="L9" s="99">
        <f>1.5516+0.5294</f>
        <v>2.081</v>
      </c>
      <c r="M9" s="99">
        <v>1.7183999999999999</v>
      </c>
      <c r="N9" s="99">
        <v>2.9546999999999999</v>
      </c>
      <c r="O9" s="99">
        <v>0.57499999999999996</v>
      </c>
      <c r="P9" s="99">
        <v>0.19081000000000001</v>
      </c>
    </row>
    <row r="10" spans="1:16" ht="15.6">
      <c r="A10" s="35"/>
      <c r="B10" s="36" t="s">
        <v>177</v>
      </c>
      <c r="C10" s="37">
        <f>SUM(C11:C19)</f>
        <v>779.48400000000004</v>
      </c>
      <c r="D10" s="37">
        <f t="shared" ref="D10:I10" si="4">SUM(D11:D19)</f>
        <v>129.982</v>
      </c>
      <c r="E10" s="37">
        <f t="shared" si="4"/>
        <v>126.37999999999998</v>
      </c>
      <c r="F10" s="37">
        <f t="shared" si="4"/>
        <v>124.33300000000001</v>
      </c>
      <c r="G10" s="37">
        <f t="shared" si="4"/>
        <v>154.89699999999999</v>
      </c>
      <c r="H10" s="37">
        <f t="shared" si="4"/>
        <v>145.078</v>
      </c>
      <c r="I10" s="37">
        <f t="shared" si="4"/>
        <v>98.813999999999993</v>
      </c>
      <c r="K10" s="192">
        <v>200.91470800000002</v>
      </c>
      <c r="L10" s="192">
        <v>119.48984709999999</v>
      </c>
      <c r="M10" s="192">
        <v>143.260186</v>
      </c>
      <c r="N10" s="192">
        <v>208.07145000000003</v>
      </c>
      <c r="O10" s="192">
        <v>151.06253000000001</v>
      </c>
      <c r="P10" s="192">
        <v>148.11349000000001</v>
      </c>
    </row>
    <row r="11" spans="1:16" s="61" customFormat="1" ht="15.6">
      <c r="A11" s="194">
        <v>1</v>
      </c>
      <c r="B11" s="195" t="s">
        <v>164</v>
      </c>
      <c r="C11" s="196">
        <f t="shared" ref="C11:C19" si="5">SUM(D11:I11)</f>
        <v>368.17599999999993</v>
      </c>
      <c r="D11" s="196">
        <v>57.423999999999999</v>
      </c>
      <c r="E11" s="196">
        <v>66.459999999999994</v>
      </c>
      <c r="F11" s="196">
        <v>73.078000000000003</v>
      </c>
      <c r="G11" s="196">
        <v>72.14</v>
      </c>
      <c r="H11" s="196">
        <v>45.304000000000002</v>
      </c>
      <c r="I11" s="196">
        <v>53.77</v>
      </c>
      <c r="K11" s="193">
        <v>272.38200000000006</v>
      </c>
      <c r="L11" s="193">
        <v>186.55600000000004</v>
      </c>
      <c r="M11" s="193">
        <v>212.69200000000001</v>
      </c>
      <c r="N11" s="193">
        <v>276.7299999999999</v>
      </c>
      <c r="O11" s="193">
        <v>497.31699999999984</v>
      </c>
      <c r="P11" s="193">
        <v>167.8010000000001</v>
      </c>
    </row>
    <row r="12" spans="1:16" ht="15.6">
      <c r="A12" s="42">
        <v>2</v>
      </c>
      <c r="B12" s="28" t="s">
        <v>151</v>
      </c>
      <c r="C12" s="43">
        <f t="shared" si="5"/>
        <v>2.2749999999999999</v>
      </c>
      <c r="D12" s="43">
        <v>0.88</v>
      </c>
      <c r="E12" s="43">
        <v>0.6</v>
      </c>
      <c r="F12" s="43">
        <v>0.27</v>
      </c>
      <c r="G12" s="43">
        <v>0.52500000000000002</v>
      </c>
      <c r="H12" s="43"/>
      <c r="I12" s="43"/>
    </row>
    <row r="13" spans="1:16" ht="15.6">
      <c r="A13" s="42">
        <v>3</v>
      </c>
      <c r="B13" s="28" t="s">
        <v>152</v>
      </c>
      <c r="C13" s="43">
        <f t="shared" si="5"/>
        <v>1.1800000000000002</v>
      </c>
      <c r="D13" s="43">
        <v>0.21</v>
      </c>
      <c r="E13" s="43">
        <v>0.18</v>
      </c>
      <c r="F13" s="43">
        <v>0.33</v>
      </c>
      <c r="G13" s="43">
        <v>0.15</v>
      </c>
      <c r="H13" s="43">
        <v>0.18</v>
      </c>
      <c r="I13" s="43">
        <v>0.13</v>
      </c>
    </row>
    <row r="14" spans="1:16" ht="15.6">
      <c r="A14" s="42">
        <v>4</v>
      </c>
      <c r="B14" s="28" t="s">
        <v>153</v>
      </c>
      <c r="C14" s="43">
        <f t="shared" si="5"/>
        <v>26.708000000000002</v>
      </c>
      <c r="D14" s="43">
        <v>3.9340000000000002</v>
      </c>
      <c r="E14" s="43">
        <v>3.43</v>
      </c>
      <c r="F14" s="43">
        <v>2.9</v>
      </c>
      <c r="G14" s="43">
        <v>5.2240000000000002</v>
      </c>
      <c r="H14" s="43">
        <v>6.74</v>
      </c>
      <c r="I14" s="43">
        <v>4.4800000000000004</v>
      </c>
    </row>
    <row r="15" spans="1:16" ht="15.6">
      <c r="A15" s="42">
        <v>5</v>
      </c>
      <c r="B15" s="28" t="s">
        <v>154</v>
      </c>
      <c r="C15" s="43">
        <f t="shared" si="5"/>
        <v>7.8440000000000012</v>
      </c>
      <c r="D15" s="43">
        <v>1.38</v>
      </c>
      <c r="E15" s="43">
        <v>0.7</v>
      </c>
      <c r="F15" s="43">
        <v>0.37</v>
      </c>
      <c r="G15" s="43">
        <v>1.694</v>
      </c>
      <c r="H15" s="43">
        <v>1.31</v>
      </c>
      <c r="I15" s="43">
        <v>2.39</v>
      </c>
    </row>
    <row r="16" spans="1:16" ht="15.6">
      <c r="A16" s="42">
        <v>6</v>
      </c>
      <c r="B16" s="28" t="s">
        <v>149</v>
      </c>
      <c r="C16" s="43">
        <f t="shared" si="5"/>
        <v>345.77100000000002</v>
      </c>
      <c r="D16" s="43">
        <v>54.154000000000003</v>
      </c>
      <c r="E16" s="43">
        <v>52.98</v>
      </c>
      <c r="F16" s="43">
        <v>46.484999999999999</v>
      </c>
      <c r="G16" s="43">
        <v>65.903999999999996</v>
      </c>
      <c r="H16" s="43">
        <v>90.774000000000001</v>
      </c>
      <c r="I16" s="43">
        <v>35.473999999999997</v>
      </c>
    </row>
    <row r="17" spans="1:9" ht="15.6">
      <c r="A17" s="42">
        <v>7</v>
      </c>
      <c r="B17" s="28" t="s">
        <v>157</v>
      </c>
      <c r="C17" s="43">
        <f t="shared" si="5"/>
        <v>20.869999999999997</v>
      </c>
      <c r="D17" s="43">
        <v>11.41</v>
      </c>
      <c r="E17" s="43"/>
      <c r="F17" s="43">
        <v>0.25</v>
      </c>
      <c r="G17" s="43">
        <v>8.6</v>
      </c>
      <c r="H17" s="43"/>
      <c r="I17" s="43">
        <v>0.61</v>
      </c>
    </row>
    <row r="18" spans="1:9" ht="15.6">
      <c r="A18" s="42">
        <v>8</v>
      </c>
      <c r="B18" s="28" t="s">
        <v>161</v>
      </c>
      <c r="C18" s="43">
        <f t="shared" si="5"/>
        <v>5.6899999999999995</v>
      </c>
      <c r="D18" s="43">
        <v>0.53</v>
      </c>
      <c r="E18" s="43">
        <v>1.21</v>
      </c>
      <c r="F18" s="43">
        <v>0.65</v>
      </c>
      <c r="G18" s="43">
        <v>0.65</v>
      </c>
      <c r="H18" s="43">
        <v>0.77</v>
      </c>
      <c r="I18" s="43">
        <v>1.88</v>
      </c>
    </row>
    <row r="19" spans="1:9" ht="15.6">
      <c r="A19" s="42">
        <v>9</v>
      </c>
      <c r="B19" s="28" t="s">
        <v>146</v>
      </c>
      <c r="C19" s="43">
        <f t="shared" si="5"/>
        <v>0.96999999999999986</v>
      </c>
      <c r="D19" s="43">
        <v>0.06</v>
      </c>
      <c r="E19" s="43">
        <v>0.82</v>
      </c>
      <c r="F19" s="43"/>
      <c r="G19" s="43">
        <v>0.01</v>
      </c>
      <c r="H19" s="43"/>
      <c r="I19" s="43">
        <v>0.08</v>
      </c>
    </row>
    <row r="20" spans="1:9" ht="15.6">
      <c r="A20" s="35"/>
      <c r="B20" s="36" t="s">
        <v>172</v>
      </c>
      <c r="C20" s="37">
        <f>C21+C34+C55</f>
        <v>7634.8459999999995</v>
      </c>
      <c r="D20" s="37">
        <f t="shared" ref="D20:I20" si="6">D21+D34+D55</f>
        <v>1096.905</v>
      </c>
      <c r="E20" s="37">
        <f t="shared" si="6"/>
        <v>765.27300000000002</v>
      </c>
      <c r="F20" s="37">
        <f t="shared" si="6"/>
        <v>920.85400000000016</v>
      </c>
      <c r="G20" s="37">
        <f t="shared" si="6"/>
        <v>1072.8240000000001</v>
      </c>
      <c r="H20" s="37">
        <f t="shared" si="6"/>
        <v>3058.3070000000002</v>
      </c>
      <c r="I20" s="37">
        <f t="shared" si="6"/>
        <v>720.68299999999988</v>
      </c>
    </row>
    <row r="21" spans="1:9" ht="15.6">
      <c r="A21" s="38">
        <v>1</v>
      </c>
      <c r="B21" s="39" t="s">
        <v>129</v>
      </c>
      <c r="C21" s="37">
        <f t="shared" ref="C21:C33" si="7">SUM(D21:I21)</f>
        <v>6187.6459999999997</v>
      </c>
      <c r="D21" s="37">
        <v>837.90700000000004</v>
      </c>
      <c r="E21" s="37">
        <v>658.12699999999995</v>
      </c>
      <c r="F21" s="37">
        <v>682.1400000000001</v>
      </c>
      <c r="G21" s="37">
        <v>784.09699999999998</v>
      </c>
      <c r="H21" s="37">
        <v>2605.3040000000001</v>
      </c>
      <c r="I21" s="37">
        <v>620.07099999999991</v>
      </c>
    </row>
    <row r="22" spans="1:9" ht="15.6">
      <c r="A22" s="40" t="s">
        <v>77</v>
      </c>
      <c r="B22" s="41" t="s">
        <v>130</v>
      </c>
      <c r="C22" s="43">
        <f t="shared" si="7"/>
        <v>3044.6379999999999</v>
      </c>
      <c r="D22" s="43">
        <v>629.54399999999998</v>
      </c>
      <c r="E22" s="43">
        <v>529.55399999999997</v>
      </c>
      <c r="F22" s="43">
        <v>462.7</v>
      </c>
      <c r="G22" s="43">
        <v>395.86399999999998</v>
      </c>
      <c r="H22" s="43">
        <v>507.71199999999999</v>
      </c>
      <c r="I22" s="43">
        <v>519.26400000000001</v>
      </c>
    </row>
    <row r="23" spans="1:9" ht="15.6">
      <c r="A23" s="44"/>
      <c r="B23" s="45" t="s">
        <v>131</v>
      </c>
      <c r="C23" s="46">
        <f t="shared" si="7"/>
        <v>3017.0860000000002</v>
      </c>
      <c r="D23" s="46">
        <v>629.54399999999998</v>
      </c>
      <c r="E23" s="46">
        <v>529.55399999999997</v>
      </c>
      <c r="F23" s="46">
        <v>462.7</v>
      </c>
      <c r="G23" s="46">
        <v>383.774</v>
      </c>
      <c r="H23" s="46">
        <v>492.25</v>
      </c>
      <c r="I23" s="46">
        <v>519.26400000000001</v>
      </c>
    </row>
    <row r="24" spans="1:9" ht="15.6">
      <c r="A24" s="47"/>
      <c r="B24" s="48"/>
      <c r="C24" s="49">
        <f t="shared" si="7"/>
        <v>27.552</v>
      </c>
      <c r="D24" s="49"/>
      <c r="E24" s="49"/>
      <c r="F24" s="49"/>
      <c r="G24" s="49">
        <v>12.09</v>
      </c>
      <c r="H24" s="49">
        <v>15.462</v>
      </c>
      <c r="I24" s="49"/>
    </row>
    <row r="25" spans="1:9" ht="15.6">
      <c r="A25" s="40" t="s">
        <v>78</v>
      </c>
      <c r="B25" s="28" t="s">
        <v>132</v>
      </c>
      <c r="C25" s="43">
        <f t="shared" si="7"/>
        <v>710.17599999999993</v>
      </c>
      <c r="D25" s="43">
        <v>74.510000000000005</v>
      </c>
      <c r="E25" s="43">
        <v>34.887999999999998</v>
      </c>
      <c r="F25" s="43">
        <v>137</v>
      </c>
      <c r="G25" s="43">
        <v>188.905</v>
      </c>
      <c r="H25" s="43">
        <v>243.77</v>
      </c>
      <c r="I25" s="43">
        <v>31.103000000000002</v>
      </c>
    </row>
    <row r="26" spans="1:9" ht="15.6">
      <c r="A26" s="40" t="s">
        <v>76</v>
      </c>
      <c r="B26" s="28" t="s">
        <v>133</v>
      </c>
      <c r="C26" s="43">
        <f t="shared" si="7"/>
        <v>856.32299999999998</v>
      </c>
      <c r="D26" s="43">
        <v>95.742999999999995</v>
      </c>
      <c r="E26" s="43">
        <v>93.67</v>
      </c>
      <c r="F26" s="43">
        <v>82.44</v>
      </c>
      <c r="G26" s="43">
        <v>194.03399999999999</v>
      </c>
      <c r="H26" s="43">
        <v>320.73200000000003</v>
      </c>
      <c r="I26" s="43">
        <v>69.703999999999994</v>
      </c>
    </row>
    <row r="27" spans="1:9" ht="15.6">
      <c r="A27" s="40" t="s">
        <v>90</v>
      </c>
      <c r="B27" s="28" t="s">
        <v>134</v>
      </c>
      <c r="C27" s="43">
        <f t="shared" si="7"/>
        <v>0</v>
      </c>
      <c r="D27" s="43"/>
      <c r="E27" s="43"/>
      <c r="F27" s="43"/>
      <c r="G27" s="43"/>
      <c r="H27" s="43"/>
      <c r="I27" s="43"/>
    </row>
    <row r="28" spans="1:9" ht="15.6">
      <c r="A28" s="40" t="s">
        <v>91</v>
      </c>
      <c r="B28" s="28" t="s">
        <v>135</v>
      </c>
      <c r="C28" s="43">
        <f t="shared" si="7"/>
        <v>0</v>
      </c>
      <c r="D28" s="43"/>
      <c r="E28" s="43"/>
      <c r="F28" s="43"/>
      <c r="G28" s="43"/>
      <c r="H28" s="43"/>
      <c r="I28" s="43"/>
    </row>
    <row r="29" spans="1:9" ht="15.6">
      <c r="A29" s="40" t="s">
        <v>92</v>
      </c>
      <c r="B29" s="28" t="s">
        <v>136</v>
      </c>
      <c r="C29" s="43">
        <f t="shared" si="7"/>
        <v>1529.4</v>
      </c>
      <c r="D29" s="43">
        <v>31.39</v>
      </c>
      <c r="E29" s="43"/>
      <c r="F29" s="43"/>
      <c r="G29" s="43"/>
      <c r="H29" s="43">
        <v>1498.01</v>
      </c>
      <c r="I29" s="43"/>
    </row>
    <row r="30" spans="1:9" ht="15.6">
      <c r="A30" s="50"/>
      <c r="B30" s="51" t="s">
        <v>137</v>
      </c>
      <c r="C30" s="43">
        <f t="shared" si="7"/>
        <v>20.78</v>
      </c>
      <c r="D30" s="52"/>
      <c r="E30" s="52"/>
      <c r="F30" s="52"/>
      <c r="G30" s="52"/>
      <c r="H30" s="52">
        <v>20.78</v>
      </c>
      <c r="I30" s="52"/>
    </row>
    <row r="31" spans="1:9" ht="15.6">
      <c r="A31" s="40" t="s">
        <v>93</v>
      </c>
      <c r="B31" s="28" t="s">
        <v>138</v>
      </c>
      <c r="C31" s="43">
        <f t="shared" si="7"/>
        <v>5.2450000000000001</v>
      </c>
      <c r="D31" s="43">
        <v>5.23</v>
      </c>
      <c r="E31" s="43">
        <v>1.4999999999999999E-2</v>
      </c>
      <c r="F31" s="43"/>
      <c r="G31" s="43"/>
      <c r="H31" s="43"/>
      <c r="I31" s="43"/>
    </row>
    <row r="32" spans="1:9" ht="15.6">
      <c r="A32" s="40" t="s">
        <v>118</v>
      </c>
      <c r="B32" s="28" t="s">
        <v>139</v>
      </c>
      <c r="C32" s="43">
        <f t="shared" si="7"/>
        <v>0</v>
      </c>
      <c r="D32" s="43"/>
      <c r="E32" s="43"/>
      <c r="F32" s="43"/>
      <c r="G32" s="43"/>
      <c r="H32" s="43"/>
      <c r="I32" s="43"/>
    </row>
    <row r="33" spans="1:9" ht="15.6">
      <c r="A33" s="40" t="s">
        <v>119</v>
      </c>
      <c r="B33" s="28" t="s">
        <v>140</v>
      </c>
      <c r="C33" s="43">
        <f t="shared" si="7"/>
        <v>41.863999999999997</v>
      </c>
      <c r="D33" s="43">
        <v>1.49</v>
      </c>
      <c r="E33" s="43"/>
      <c r="F33" s="43"/>
      <c r="G33" s="43">
        <v>5.2939999999999996</v>
      </c>
      <c r="H33" s="43">
        <v>35.08</v>
      </c>
      <c r="I33" s="43"/>
    </row>
    <row r="34" spans="1:9" ht="15.6">
      <c r="A34" s="38">
        <v>2</v>
      </c>
      <c r="B34" s="53" t="s">
        <v>141</v>
      </c>
      <c r="C34" s="37">
        <f>SUM(C35:C54)</f>
        <v>1187.693</v>
      </c>
      <c r="D34" s="37">
        <f t="shared" ref="D34:I34" si="8">SUM(D35:D54)</f>
        <v>181.11399999999998</v>
      </c>
      <c r="E34" s="37">
        <f t="shared" si="8"/>
        <v>98.830999999999989</v>
      </c>
      <c r="F34" s="37">
        <f t="shared" si="8"/>
        <v>193.36400000000003</v>
      </c>
      <c r="G34" s="37">
        <f t="shared" si="8"/>
        <v>210.28300000000002</v>
      </c>
      <c r="H34" s="37">
        <f t="shared" si="8"/>
        <v>413.59899999999999</v>
      </c>
      <c r="I34" s="37">
        <f t="shared" si="8"/>
        <v>90.50200000000001</v>
      </c>
    </row>
    <row r="35" spans="1:9" ht="15.6">
      <c r="A35" s="40" t="s">
        <v>72</v>
      </c>
      <c r="B35" s="54" t="s">
        <v>142</v>
      </c>
      <c r="C35" s="43">
        <f t="shared" ref="C35:C55" si="9">SUM(D35:I35)</f>
        <v>2.9039999999999999</v>
      </c>
      <c r="D35" s="43"/>
      <c r="E35" s="43"/>
      <c r="F35" s="43"/>
      <c r="G35" s="43">
        <v>2.9039999999999999</v>
      </c>
      <c r="H35" s="43"/>
      <c r="I35" s="43"/>
    </row>
    <row r="36" spans="1:9" ht="15.6">
      <c r="A36" s="40" t="s">
        <v>73</v>
      </c>
      <c r="B36" s="54" t="s">
        <v>143</v>
      </c>
      <c r="C36" s="43">
        <f t="shared" si="9"/>
        <v>0</v>
      </c>
      <c r="D36" s="43"/>
      <c r="E36" s="43"/>
      <c r="F36" s="43"/>
      <c r="G36" s="43"/>
      <c r="H36" s="43"/>
      <c r="I36" s="43"/>
    </row>
    <row r="37" spans="1:9" ht="15.6">
      <c r="A37" s="40" t="s">
        <v>74</v>
      </c>
      <c r="B37" s="54" t="s">
        <v>144</v>
      </c>
      <c r="C37" s="43">
        <f t="shared" si="9"/>
        <v>218.77</v>
      </c>
      <c r="D37" s="43"/>
      <c r="E37" s="43"/>
      <c r="F37" s="43"/>
      <c r="G37" s="43"/>
      <c r="H37" s="43">
        <v>218.77</v>
      </c>
      <c r="I37" s="43"/>
    </row>
    <row r="38" spans="1:9" ht="15.6">
      <c r="A38" s="40" t="s">
        <v>75</v>
      </c>
      <c r="B38" s="28" t="s">
        <v>145</v>
      </c>
      <c r="C38" s="43">
        <f t="shared" si="9"/>
        <v>19.344000000000001</v>
      </c>
      <c r="D38" s="43"/>
      <c r="E38" s="43">
        <v>4.5739999999999998</v>
      </c>
      <c r="F38" s="43"/>
      <c r="G38" s="43"/>
      <c r="H38" s="43">
        <v>14.77</v>
      </c>
      <c r="I38" s="43"/>
    </row>
    <row r="39" spans="1:9" ht="15.6">
      <c r="A39" s="40" t="s">
        <v>95</v>
      </c>
      <c r="B39" s="28" t="s">
        <v>147</v>
      </c>
      <c r="C39" s="43">
        <f t="shared" si="9"/>
        <v>35.83</v>
      </c>
      <c r="D39" s="43">
        <v>9.7140000000000004</v>
      </c>
      <c r="E39" s="43">
        <v>0.95199999999999996</v>
      </c>
      <c r="F39" s="43">
        <v>0.47</v>
      </c>
      <c r="G39" s="43">
        <v>10.834</v>
      </c>
      <c r="H39" s="43">
        <v>11.97</v>
      </c>
      <c r="I39" s="43">
        <v>1.89</v>
      </c>
    </row>
    <row r="40" spans="1:9" ht="15.6">
      <c r="A40" s="40" t="s">
        <v>96</v>
      </c>
      <c r="B40" s="28" t="s">
        <v>148</v>
      </c>
      <c r="C40" s="43">
        <f t="shared" si="9"/>
        <v>6.9039999999999999</v>
      </c>
      <c r="D40" s="43">
        <v>6.5640000000000001</v>
      </c>
      <c r="E40" s="43">
        <v>0.34</v>
      </c>
      <c r="F40" s="43"/>
      <c r="G40" s="43"/>
      <c r="H40" s="43"/>
      <c r="I40" s="43"/>
    </row>
    <row r="41" spans="1:9" ht="15.6">
      <c r="A41" s="40" t="s">
        <v>97</v>
      </c>
      <c r="B41" s="28" t="s">
        <v>150</v>
      </c>
      <c r="C41" s="43">
        <f t="shared" si="9"/>
        <v>216.19000000000003</v>
      </c>
      <c r="D41" s="43">
        <v>53.384</v>
      </c>
      <c r="E41" s="43">
        <v>16.34</v>
      </c>
      <c r="F41" s="43">
        <v>34.340000000000003</v>
      </c>
      <c r="G41" s="43">
        <v>35.451999999999998</v>
      </c>
      <c r="H41" s="43">
        <v>52.304000000000002</v>
      </c>
      <c r="I41" s="43">
        <v>24.37</v>
      </c>
    </row>
    <row r="42" spans="1:9" ht="15.6">
      <c r="A42" s="40" t="s">
        <v>98</v>
      </c>
      <c r="B42" s="28" t="s">
        <v>155</v>
      </c>
      <c r="C42" s="43">
        <f t="shared" si="9"/>
        <v>0.05</v>
      </c>
      <c r="D42" s="43"/>
      <c r="E42" s="43"/>
      <c r="F42" s="43">
        <v>0.05</v>
      </c>
      <c r="G42" s="43"/>
      <c r="H42" s="43"/>
      <c r="I42" s="43"/>
    </row>
    <row r="43" spans="1:9" ht="15.6">
      <c r="A43" s="40" t="s">
        <v>104</v>
      </c>
      <c r="B43" s="28" t="s">
        <v>156</v>
      </c>
      <c r="C43" s="43">
        <f t="shared" si="9"/>
        <v>0.19</v>
      </c>
      <c r="D43" s="43"/>
      <c r="E43" s="43">
        <v>0.02</v>
      </c>
      <c r="F43" s="43">
        <v>0.02</v>
      </c>
      <c r="G43" s="43">
        <v>1.4999999999999999E-2</v>
      </c>
      <c r="H43" s="43">
        <v>0.1</v>
      </c>
      <c r="I43" s="43">
        <v>3.5000000000000003E-2</v>
      </c>
    </row>
    <row r="44" spans="1:9" ht="15.6">
      <c r="A44" s="40" t="s">
        <v>105</v>
      </c>
      <c r="B44" s="28" t="s">
        <v>158</v>
      </c>
      <c r="C44" s="43">
        <f t="shared" si="9"/>
        <v>1.58</v>
      </c>
      <c r="D44" s="43"/>
      <c r="E44" s="43"/>
      <c r="F44" s="43"/>
      <c r="G44" s="43"/>
      <c r="H44" s="43">
        <v>1.58</v>
      </c>
      <c r="I44" s="43"/>
    </row>
    <row r="45" spans="1:9" ht="15.6">
      <c r="A45" s="40" t="s">
        <v>106</v>
      </c>
      <c r="B45" s="28" t="s">
        <v>159</v>
      </c>
      <c r="C45" s="43">
        <f t="shared" si="9"/>
        <v>11.99</v>
      </c>
      <c r="D45" s="43">
        <v>1.84</v>
      </c>
      <c r="E45" s="43">
        <v>1.32</v>
      </c>
      <c r="F45" s="43">
        <v>3.335</v>
      </c>
      <c r="G45" s="43">
        <v>2.62</v>
      </c>
      <c r="H45" s="43">
        <v>1.6850000000000001</v>
      </c>
      <c r="I45" s="43">
        <v>1.19</v>
      </c>
    </row>
    <row r="46" spans="1:9" ht="15.6">
      <c r="A46" s="40" t="s">
        <v>107</v>
      </c>
      <c r="B46" s="28" t="s">
        <v>160</v>
      </c>
      <c r="C46" s="43">
        <f t="shared" si="9"/>
        <v>303.31799999999998</v>
      </c>
      <c r="D46" s="43">
        <v>68.304000000000002</v>
      </c>
      <c r="E46" s="43">
        <v>33.49</v>
      </c>
      <c r="F46" s="43">
        <v>48.24</v>
      </c>
      <c r="G46" s="43">
        <v>66.194000000000003</v>
      </c>
      <c r="H46" s="43">
        <v>47.77</v>
      </c>
      <c r="I46" s="43">
        <v>39.32</v>
      </c>
    </row>
    <row r="47" spans="1:9" ht="15.6">
      <c r="A47" s="40" t="s">
        <v>108</v>
      </c>
      <c r="B47" s="28" t="s">
        <v>162</v>
      </c>
      <c r="C47" s="43">
        <f t="shared" si="9"/>
        <v>3.0680000000000001</v>
      </c>
      <c r="D47" s="43">
        <v>0.32</v>
      </c>
      <c r="E47" s="43">
        <v>0.56999999999999995</v>
      </c>
      <c r="F47" s="43">
        <v>0.45</v>
      </c>
      <c r="G47" s="43">
        <v>0.54</v>
      </c>
      <c r="H47" s="43">
        <v>0.89</v>
      </c>
      <c r="I47" s="43">
        <v>0.29799999999999999</v>
      </c>
    </row>
    <row r="48" spans="1:9" ht="15.6">
      <c r="A48" s="40" t="s">
        <v>109</v>
      </c>
      <c r="B48" s="28" t="s">
        <v>163</v>
      </c>
      <c r="C48" s="43">
        <f t="shared" si="9"/>
        <v>4.5999999999999996</v>
      </c>
      <c r="D48" s="43">
        <v>0.98</v>
      </c>
      <c r="E48" s="43">
        <v>1.17</v>
      </c>
      <c r="F48" s="43">
        <v>0.5</v>
      </c>
      <c r="G48" s="43">
        <v>0.7</v>
      </c>
      <c r="H48" s="43">
        <v>0.74</v>
      </c>
      <c r="I48" s="43">
        <v>0.51</v>
      </c>
    </row>
    <row r="49" spans="1:9" ht="15.6">
      <c r="A49" s="40" t="s">
        <v>110</v>
      </c>
      <c r="B49" s="28" t="s">
        <v>165</v>
      </c>
      <c r="C49" s="43">
        <f t="shared" si="9"/>
        <v>3.2519999999999998</v>
      </c>
      <c r="D49" s="43">
        <v>0.55400000000000005</v>
      </c>
      <c r="E49" s="43">
        <v>0.42</v>
      </c>
      <c r="F49" s="43">
        <v>0.19400000000000001</v>
      </c>
      <c r="G49" s="43">
        <v>0.19</v>
      </c>
      <c r="H49" s="43">
        <v>1.1499999999999999</v>
      </c>
      <c r="I49" s="43">
        <v>0.74399999999999999</v>
      </c>
    </row>
    <row r="50" spans="1:9" ht="15.6">
      <c r="A50" s="40" t="s">
        <v>111</v>
      </c>
      <c r="B50" s="28" t="s">
        <v>166</v>
      </c>
      <c r="C50" s="43">
        <f t="shared" si="9"/>
        <v>0.81</v>
      </c>
      <c r="D50" s="43">
        <v>7.0000000000000007E-2</v>
      </c>
      <c r="E50" s="43">
        <v>0.73</v>
      </c>
      <c r="F50" s="43"/>
      <c r="G50" s="43">
        <v>0.01</v>
      </c>
      <c r="H50" s="43"/>
      <c r="I50" s="43"/>
    </row>
    <row r="51" spans="1:9" ht="15.6">
      <c r="A51" s="40" t="s">
        <v>112</v>
      </c>
      <c r="B51" s="28" t="s">
        <v>167</v>
      </c>
      <c r="C51" s="43">
        <f t="shared" si="9"/>
        <v>3.36</v>
      </c>
      <c r="D51" s="43">
        <v>0.67</v>
      </c>
      <c r="E51" s="43">
        <v>0.25</v>
      </c>
      <c r="F51" s="43">
        <v>0.76</v>
      </c>
      <c r="G51" s="43">
        <v>0.63</v>
      </c>
      <c r="H51" s="43">
        <v>0.42</v>
      </c>
      <c r="I51" s="43">
        <v>0.63</v>
      </c>
    </row>
    <row r="52" spans="1:9" ht="15.6">
      <c r="A52" s="40" t="s">
        <v>113</v>
      </c>
      <c r="B52" s="28" t="s">
        <v>168</v>
      </c>
      <c r="C52" s="43">
        <f t="shared" si="9"/>
        <v>331.12500000000006</v>
      </c>
      <c r="D52" s="43">
        <v>35.5</v>
      </c>
      <c r="E52" s="43">
        <v>37.774999999999999</v>
      </c>
      <c r="F52" s="43">
        <v>103.325</v>
      </c>
      <c r="G52" s="43">
        <v>76.180000000000007</v>
      </c>
      <c r="H52" s="43">
        <v>57.99</v>
      </c>
      <c r="I52" s="43">
        <v>20.355</v>
      </c>
    </row>
    <row r="53" spans="1:9" ht="15.6">
      <c r="A53" s="40" t="s">
        <v>114</v>
      </c>
      <c r="B53" s="28" t="s">
        <v>169</v>
      </c>
      <c r="C53" s="43">
        <f t="shared" si="9"/>
        <v>22.574000000000002</v>
      </c>
      <c r="D53" s="43">
        <v>3.214</v>
      </c>
      <c r="E53" s="43">
        <v>0.88</v>
      </c>
      <c r="F53" s="43">
        <v>1.68</v>
      </c>
      <c r="G53" s="43">
        <v>12.27</v>
      </c>
      <c r="H53" s="43">
        <v>3.37</v>
      </c>
      <c r="I53" s="43">
        <v>1.1599999999999999</v>
      </c>
    </row>
    <row r="54" spans="1:9" ht="15.6">
      <c r="A54" s="40" t="s">
        <v>115</v>
      </c>
      <c r="B54" s="55" t="s">
        <v>170</v>
      </c>
      <c r="C54" s="43">
        <f t="shared" si="9"/>
        <v>1.8340000000000001</v>
      </c>
      <c r="D54" s="43"/>
      <c r="E54" s="43"/>
      <c r="F54" s="43"/>
      <c r="G54" s="43">
        <v>1.744</v>
      </c>
      <c r="H54" s="43">
        <v>0.09</v>
      </c>
      <c r="I54" s="43"/>
    </row>
    <row r="55" spans="1:9" ht="15.6">
      <c r="A55" s="38">
        <v>3</v>
      </c>
      <c r="B55" s="56" t="s">
        <v>171</v>
      </c>
      <c r="C55" s="37">
        <f t="shared" si="9"/>
        <v>259.50700000000001</v>
      </c>
      <c r="D55" s="57">
        <v>77.884</v>
      </c>
      <c r="E55" s="57">
        <v>8.3149999999999995</v>
      </c>
      <c r="F55" s="57">
        <v>45.35</v>
      </c>
      <c r="G55" s="57">
        <v>78.444000000000003</v>
      </c>
      <c r="H55" s="57">
        <v>39.404000000000003</v>
      </c>
      <c r="I55" s="57">
        <v>10.11</v>
      </c>
    </row>
  </sheetData>
  <mergeCells count="5">
    <mergeCell ref="A5:B5"/>
    <mergeCell ref="A1:A3"/>
    <mergeCell ref="B1:B3"/>
    <mergeCell ref="C1:I1"/>
    <mergeCell ref="C2:I2"/>
  </mergeCells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21</vt:i4>
      </vt:variant>
    </vt:vector>
  </HeadingPairs>
  <TitlesOfParts>
    <vt:vector size="47" baseType="lpstr">
      <vt:lpstr>UBND TX</vt:lpstr>
      <vt:lpstr>CHI CUC THONG KE</vt:lpstr>
      <vt:lpstr>P.TCKH</vt:lpstr>
      <vt:lpstr>BIEU 1. THU CHI NGAN SACH</vt:lpstr>
      <vt:lpstr>P.LDTBXH</vt:lpstr>
      <vt:lpstr>BIEU 2.TL HO NGHEO</vt:lpstr>
      <vt:lpstr>BIEU 3.LAO DONG</vt:lpstr>
      <vt:lpstr>P.TNMT</vt:lpstr>
      <vt:lpstr>TH SDD</vt:lpstr>
      <vt:lpstr>CCSDD 2A</vt:lpstr>
      <vt:lpstr>BIEU 4. CO CAU SU DUNG DAT</vt:lpstr>
      <vt:lpstr>BIEU 5.HT SDD</vt:lpstr>
      <vt:lpstr>P.QLDT</vt:lpstr>
      <vt:lpstr>BIEU 6. NUOC THAI</vt:lpstr>
      <vt:lpstr>BIEU 7.CTR</vt:lpstr>
      <vt:lpstr>BIEU 8.CT DVCC</vt:lpstr>
      <vt:lpstr>BIEU 9 .GIAO THONG</vt:lpstr>
      <vt:lpstr>BIEU 10.CHIEU SANG</vt:lpstr>
      <vt:lpstr>BIEU 11.CAY XANH</vt:lpstr>
      <vt:lpstr>BIEU 12.THOAT NUOC</vt:lpstr>
      <vt:lpstr>BIEU 13.DU AN</vt:lpstr>
      <vt:lpstr>DIEN LUC</vt:lpstr>
      <vt:lpstr>BIEU 14. Chi tieu KTXH</vt:lpstr>
      <vt:lpstr>BIEU 15.CAP DIEN</vt:lpstr>
      <vt:lpstr>CAP NUOC</vt:lpstr>
      <vt:lpstr>BIEU 16.NUOC SACH</vt:lpstr>
      <vt:lpstr>'BIEU 10.CHIEU SANG'!Print_Area</vt:lpstr>
      <vt:lpstr>'BIEU 11.CAY XANH'!Print_Area</vt:lpstr>
      <vt:lpstr>'BIEU 12.THOAT NUOC'!Print_Area</vt:lpstr>
      <vt:lpstr>'BIEU 13.DU AN'!Print_Area</vt:lpstr>
      <vt:lpstr>'BIEU 2.TL HO NGHEO'!Print_Area</vt:lpstr>
      <vt:lpstr>'BIEU 3.LAO DONG'!Print_Area</vt:lpstr>
      <vt:lpstr>'BIEU 4. CO CAU SU DUNG DAT'!Print_Area</vt:lpstr>
      <vt:lpstr>'BIEU 6. NUOC THAI'!Print_Area</vt:lpstr>
      <vt:lpstr>'BIEU 7.CTR'!Print_Area</vt:lpstr>
      <vt:lpstr>'BIEU 8.CT DVCC'!Print_Area</vt:lpstr>
      <vt:lpstr>'BIEU 9 .GIAO THONG'!Print_Area</vt:lpstr>
      <vt:lpstr>'CCSDD 2A'!Print_Area</vt:lpstr>
      <vt:lpstr>'BIEU 1. THU CHI NGAN SACH'!Print_Titles</vt:lpstr>
      <vt:lpstr>'BIEU 10.CHIEU SANG'!Print_Titles</vt:lpstr>
      <vt:lpstr>'BIEU 11.CAY XANH'!Print_Titles</vt:lpstr>
      <vt:lpstr>'BIEU 12.THOAT NUOC'!Print_Titles</vt:lpstr>
      <vt:lpstr>'BIEU 13.DU AN'!Print_Titles</vt:lpstr>
      <vt:lpstr>'BIEU 4. CO CAU SU DUNG DAT'!Print_Titles</vt:lpstr>
      <vt:lpstr>'BIEU 5.HT SDD'!Print_Titles</vt:lpstr>
      <vt:lpstr>'BIEU 8.CT DVCC'!Print_Titles</vt:lpstr>
      <vt:lpstr>'BIEU 9 .GIAO THONG'!Print_Titles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nết nguyễn</dc:creator>
  <cp:lastModifiedBy>STMTLS</cp:lastModifiedBy>
  <cp:lastPrinted>2024-05-06T10:12:59Z</cp:lastPrinted>
  <dcterms:created xsi:type="dcterms:W3CDTF">2023-01-31T03:56:45Z</dcterms:created>
  <dcterms:modified xsi:type="dcterms:W3CDTF">2024-05-06T10:13:21Z</dcterms:modified>
</cp:coreProperties>
</file>