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MTLS\AppData\Local\Temp\VNPT Plugin\c1e544b5-a8eb-4d48-b190-5b482a1c047a\"/>
    </mc:Choice>
  </mc:AlternateContent>
  <bookViews>
    <workbookView xWindow="-108" yWindow="72" windowWidth="19428" windowHeight="10248" firstSheet="1" activeTab="1"/>
  </bookViews>
  <sheets>
    <sheet name="results" sheetId="3" state="veryHidden" r:id="rId1"/>
    <sheet name="Tong hop DDCI 2023" sheetId="2" r:id="rId2"/>
    <sheet name="Chi tiet KH DDCI 2024" sheetId="1" r:id="rId3"/>
  </sheets>
  <definedNames>
    <definedName name="_xlnm.Print_Titles" localSheetId="2">'Chi tiet KH DDCI 2024'!$7:$7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 l="1"/>
  <c r="H138" i="1" l="1"/>
  <c r="H137" i="1"/>
  <c r="D110" i="1" l="1"/>
  <c r="E110" i="1"/>
  <c r="F110" i="1"/>
  <c r="H110" i="1" s="1"/>
  <c r="C110" i="1"/>
  <c r="H100" i="1"/>
  <c r="D100" i="1"/>
  <c r="E100" i="1"/>
  <c r="F100" i="1"/>
  <c r="G100" i="1"/>
  <c r="C100" i="1"/>
  <c r="H89" i="1"/>
  <c r="D89" i="1"/>
  <c r="E89" i="1"/>
  <c r="F89" i="1"/>
  <c r="C89" i="1"/>
  <c r="D76" i="1"/>
  <c r="E76" i="1"/>
  <c r="H76" i="1" s="1"/>
  <c r="F76" i="1"/>
  <c r="C76" i="1"/>
  <c r="D65" i="1"/>
  <c r="E65" i="1"/>
  <c r="F65" i="1"/>
  <c r="H65" i="1" s="1"/>
  <c r="C65" i="1"/>
  <c r="F39" i="1"/>
  <c r="H39" i="1" s="1"/>
  <c r="E39" i="1"/>
  <c r="D39" i="1"/>
  <c r="C39" i="1"/>
  <c r="F27" i="1"/>
  <c r="E27" i="1"/>
  <c r="D27" i="1"/>
  <c r="C27" i="1"/>
  <c r="F8" i="1"/>
  <c r="E8" i="1"/>
  <c r="H8" i="1" s="1"/>
  <c r="C8" i="1"/>
  <c r="G138" i="1"/>
  <c r="G137"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09" i="1"/>
  <c r="G108" i="1"/>
  <c r="G107" i="1"/>
  <c r="G106" i="1"/>
  <c r="G105" i="1"/>
  <c r="G104" i="1"/>
  <c r="G103" i="1"/>
  <c r="G102" i="1"/>
  <c r="G101" i="1"/>
  <c r="G99" i="1"/>
  <c r="G98" i="1"/>
  <c r="G97" i="1"/>
  <c r="G96" i="1"/>
  <c r="G95" i="1"/>
  <c r="G90" i="1"/>
  <c r="G88" i="1"/>
  <c r="G87" i="1"/>
  <c r="G86" i="1"/>
  <c r="G85" i="1"/>
  <c r="G84" i="1"/>
  <c r="G83" i="1"/>
  <c r="G82" i="1"/>
  <c r="G81" i="1"/>
  <c r="G80" i="1"/>
  <c r="G79" i="1"/>
  <c r="G78" i="1"/>
  <c r="G77" i="1"/>
  <c r="G75" i="1"/>
  <c r="G74" i="1"/>
  <c r="G73" i="1"/>
  <c r="G72" i="1"/>
  <c r="G71" i="1"/>
  <c r="G70" i="1"/>
  <c r="G69" i="1"/>
  <c r="G68" i="1"/>
  <c r="G67" i="1"/>
  <c r="G66" i="1"/>
  <c r="G64" i="1"/>
  <c r="G63" i="1"/>
  <c r="G62" i="1"/>
  <c r="G61" i="1"/>
  <c r="G60" i="1"/>
  <c r="G59" i="1"/>
  <c r="G58" i="1"/>
  <c r="G57" i="1"/>
  <c r="G56" i="1"/>
  <c r="G55" i="1"/>
  <c r="G54" i="1"/>
  <c r="G53" i="1"/>
  <c r="G52" i="1"/>
  <c r="G51" i="1"/>
  <c r="G50" i="1"/>
  <c r="G49" i="1"/>
  <c r="G48" i="1"/>
  <c r="G47" i="1"/>
  <c r="G46" i="1"/>
  <c r="G45" i="1"/>
  <c r="G44" i="1"/>
  <c r="G43" i="1"/>
  <c r="G42" i="1"/>
  <c r="G41" i="1"/>
  <c r="G40" i="1"/>
  <c r="G38" i="1"/>
  <c r="G37" i="1"/>
  <c r="G36" i="1"/>
  <c r="G35" i="1"/>
  <c r="G34" i="1"/>
  <c r="G33" i="1"/>
  <c r="G32" i="1"/>
  <c r="G31" i="1"/>
  <c r="G30" i="1"/>
  <c r="G29" i="1"/>
  <c r="G28" i="1"/>
  <c r="G26" i="1"/>
  <c r="G25" i="1"/>
  <c r="G24" i="1"/>
  <c r="G23" i="1"/>
  <c r="G22" i="1"/>
  <c r="G21" i="1"/>
  <c r="G20" i="1"/>
  <c r="G19" i="1"/>
  <c r="G18" i="1"/>
  <c r="G17" i="1"/>
  <c r="G16" i="1"/>
  <c r="G15" i="1"/>
  <c r="G14" i="1"/>
  <c r="G13" i="1"/>
  <c r="G12" i="1"/>
  <c r="G11" i="1"/>
  <c r="G10" i="1"/>
  <c r="G9" i="1"/>
  <c r="G9" i="2"/>
  <c r="G27" i="1" s="1"/>
  <c r="G10" i="2"/>
  <c r="G39" i="1" s="1"/>
  <c r="G11" i="2"/>
  <c r="G65" i="1" s="1"/>
  <c r="G12" i="2"/>
  <c r="G76" i="1" s="1"/>
  <c r="G13" i="2"/>
  <c r="G89" i="1" s="1"/>
  <c r="G14" i="2"/>
  <c r="G15" i="2"/>
  <c r="G110" i="1" s="1"/>
  <c r="G8" i="2"/>
  <c r="G8" i="1" s="1"/>
  <c r="C16" i="2"/>
  <c r="K9" i="2" l="1"/>
  <c r="K10" i="2"/>
  <c r="K11" i="2"/>
  <c r="K12" i="2"/>
  <c r="K13" i="2"/>
  <c r="K14" i="2"/>
  <c r="K15" i="2"/>
  <c r="K8" i="2"/>
  <c r="K16" i="2" l="1"/>
  <c r="H16" i="2"/>
  <c r="G16" i="2" l="1"/>
</calcChain>
</file>

<file path=xl/sharedStrings.xml><?xml version="1.0" encoding="utf-8"?>
<sst xmlns="http://schemas.openxmlformats.org/spreadsheetml/2006/main" count="225" uniqueCount="193">
  <si>
    <t>Đơn vị 
chủ trì</t>
  </si>
  <si>
    <t>I</t>
  </si>
  <si>
    <t>Chỉ số 1: Chỉ số tính minh bạch và tiếp cận thông tin</t>
  </si>
  <si>
    <t>II</t>
  </si>
  <si>
    <t>Chỉ số 2: Chi phí thời gian của DN</t>
  </si>
  <si>
    <t>III</t>
  </si>
  <si>
    <t>Chỉ số 3: Chi phí không chính thức</t>
  </si>
  <si>
    <t>IV</t>
  </si>
  <si>
    <t>Chỉ số 4: Cạnh tranh bình đẳng</t>
  </si>
  <si>
    <t>V</t>
  </si>
  <si>
    <t>VI</t>
  </si>
  <si>
    <t>VII</t>
  </si>
  <si>
    <t>VIII</t>
  </si>
  <si>
    <t>Chỉ số thành phần</t>
  </si>
  <si>
    <t>Điểm 
Trung vị</t>
  </si>
  <si>
    <t>Điểm tốt 
nhất</t>
  </si>
  <si>
    <t>Chênh lệch 
so với Trung vị</t>
  </si>
  <si>
    <t>Tính minh bạch và tiếp cận thông tin</t>
  </si>
  <si>
    <t>Chi phí không chính thức</t>
  </si>
  <si>
    <t>Cạnh tranh bình đẳng</t>
  </si>
  <si>
    <t>Tổng điểm</t>
  </si>
  <si>
    <t>Chi phí thời gian của DN</t>
  </si>
  <si>
    <t>Hỗ trợ Doanh nghiệp</t>
  </si>
  <si>
    <t>Vai trò người đứng đầu Địa phương</t>
  </si>
  <si>
    <t>Tiếp cận đất đai và tính ổn định trong sử dụng đất</t>
  </si>
  <si>
    <t>Chính quyền công khai, minh bạch lấy ý kiến đóng góp của doanh nghiệp về quy hoạch, kế hoạch sử dụng đất của địa phương</t>
  </si>
  <si>
    <t>“Mối quan hệ với cán bộ cơ quan nhà nước” giúp các doanh nghiệp thuận lợi hơn trong giải quyết TTHC</t>
  </si>
  <si>
    <t>Thỏa thuận về các khoản phải nộp với cán bộ thanh tra là thực tế tồn tại trong kinh doanh ở địa phương</t>
  </si>
  <si>
    <t>Hiện tượng nhũng nhiễu vẫn còn phổ biến tại địa phương</t>
  </si>
  <si>
    <t>Sự thay đổi khung giá đất của địa phương phù hợp với sự thay đổi của giá thị trường</t>
  </si>
  <si>
    <t>Doanh nghiệp gặp khó khăn trong việc tiếp cận hoặc mở rộng mặt bằng sản xuất kinh doanh</t>
  </si>
  <si>
    <t>Doanh nghiệp gặp khó khăn khi thực hiện thủ tục hành chính về đất đai tại các cơ quan Nhà nước của địa phương</t>
  </si>
  <si>
    <t>Cán bộ gây khó khăn, nhũng nhiễu cho doanh nghiệp khi tiếp cận và thực hiện thủ tục hành chính về đất đai</t>
  </si>
  <si>
    <t>Thời hạn giải quyết hồ sơ đất đai dài hơn so với thời hạn được niêm yết hoặc văn bản quy định</t>
  </si>
  <si>
    <t>Chỉ số 6: Thiết chế pháp lý và an ninh trật tự</t>
  </si>
  <si>
    <t>Chỉ số 7: Vai trò người đứng đầu Địa phương</t>
  </si>
  <si>
    <t>Chỉ số 8: Tiếp cận đất đai và tính ổn định trong sử dụng đất</t>
  </si>
  <si>
    <t>Chỉ số 5: Hỗ trợ Doanh nghiệp</t>
  </si>
  <si>
    <t>Website cung cấp cơ sở dữ liệu về thị trường, danh sách doanh nghiệp, dự án của địa phương</t>
  </si>
  <si>
    <t>Thủ tục được niêm yết công khai tại bảng thông tin</t>
  </si>
  <si>
    <t>“Mối quan hệ với cán bộ cơ quan nhà nước” giúp các doanh nghiệp dễ tiếp cận các thông tin, tài liệu quan trọng của địa phương</t>
  </si>
  <si>
    <t>Quy trình và thủ tục dễ hiểu, dễ thực hiện</t>
  </si>
  <si>
    <t>Chi phí không chính thức ở mức chấp nhận được</t>
  </si>
  <si>
    <t>Doanh nghiệp coi chi phí không chính thức là khoản tiền bồi dưỡng cho những nỗ lực làm thêm, làm ngoài giờ hành chính của cán bộ nhà nước</t>
  </si>
  <si>
    <t>Cán bộ làm việc và xử lý công vụ chuyên nghiệp</t>
  </si>
  <si>
    <t>Nếu không có GCNQSDĐ, vui lòng cho biết lý do chính</t>
  </si>
  <si>
    <t>Có hiện tượng doanh nghiệp bị thu hồi đất đai (mặt bằng dự án đầu tư) không thỏa đáng</t>
  </si>
  <si>
    <t>STT</t>
  </si>
  <si>
    <t>Thiết chế pháp lý và An ninh trật tự</t>
  </si>
  <si>
    <t>Phí và lệ phí thu đúng, đủ theo niêm yết công khai</t>
  </si>
  <si>
    <t>DN biết rõ địa chỉ và kênh khiếu nại lên cấp trên trong trường hợp không được tiếp cận thông tin công khai, công bằng minh bạch</t>
  </si>
  <si>
    <t>DN có thể tự tìm kiếm các thông tin về quy hoạch đất đai, đầu tư tại địa phương trên các nguồn thông tin đại chúng</t>
  </si>
  <si>
    <t>Cán bộ chủ động hỗ trợ DN nhanh chóng hoàn thành các thủ tục, hồ sơ còn vướng mắc</t>
  </si>
  <si>
    <t>DN quan niệm chi phí không chính thức là một phần của thực tế kinh doanh</t>
  </si>
  <si>
    <t>DN phải trả chi phí không chính thức nếu muốn công việc được thuận lợi</t>
  </si>
  <si>
    <t>DN lớn, nhà nước, FDI thuận lợi hơn trong tiếp cận thông tin quy hoạch, đầu tư, chính sách ưu đãi… của ĐP</t>
  </si>
  <si>
    <t>Giải quyết thủ tục hành chính cho DN lớn, nhà nước, FDI nhanh chóng, đơn giản hơn</t>
  </si>
  <si>
    <t>DN lớn, nhà nước, FDI được ưu tiên trong giải quyết tranh chấp, xung đột với các bên liên quan</t>
  </si>
  <si>
    <t>DN mới thành lập tại ĐP có đầy đủ cơ hội được liên danh, liên kết với các DN lớn trong tỉnh thực hiện các hợp đồng tại địa phương</t>
  </si>
  <si>
    <t>Các CSSXKD do nữ làm chủ/điều hành được đối xử bình đẳng và nhận được hỗ trợ kỹ thuật, tài chính trong giai đoạn khởi nghiệp, gặp khó khăn</t>
  </si>
  <si>
    <t>DN phải khiếu nại vượt cấp</t>
  </si>
  <si>
    <t>DN phải bỏ nhiều chi phí thuê, hợp đồng các dịch vụ bảo vệ, an ninh để bảo vệ tài sản của DN</t>
  </si>
  <si>
    <t>Cơ quan công an và chính quyền ĐP giải quyết có hiệu quả các vụ việc mất cắp, thiệt hại tài sản của DN trên địa bàn.</t>
  </si>
  <si>
    <t xml:space="preserve">Cơ quan công an và chính quyền ĐP tạo cảm giác an toàn cho người lao động của DN sinh hoạt và lao động trên địa bàn. </t>
  </si>
  <si>
    <t>DN phải trả chi phí cho các hoạt động bảo kê hoặc hỗ trợ xã hội phi chính thức để được yên ổn SXKD</t>
  </si>
  <si>
    <t>Hiện tượng trả chi phí cho các hoạt động bảo kê hoặc hỗ trợ xã hội phi chính thức để được yên ổn SXKD trên địa bàn là phổ biến</t>
  </si>
  <si>
    <t>Lãnh đạo chính quyền quyết liệt trong điều hành giám sát tuân thủ kỷ luật và nề nếp TTHC</t>
  </si>
  <si>
    <t>Lãnh đạo chính quyền giải quyết công bằng những khiếu nại của DN với cán bộ, bộ phận hành chính</t>
  </si>
  <si>
    <t>Khi có tranh chấp, khiếu nại về đất đai, chính quyền giải quyết nhanh chóng, triệt để cho doanh nghiệp</t>
  </si>
  <si>
    <t>DN được cơ quan địa phương hướng dẫn có hiệu quả quá trình chuyển đổi mục đích sử dụng đất theo quy định của pháp luật</t>
  </si>
  <si>
    <t>Công tác phối hợp giữa phòng TN&amp;MT và Văn phòng Đăng ký đất đai tại địa phương nhanh chóng, hiệu quả tạo điều kiện thuận lợi cho DN</t>
  </si>
  <si>
    <t>ỦY BAN NHÂN DÂN</t>
  </si>
  <si>
    <t>HUYỆN CAO LỘC</t>
  </si>
  <si>
    <t>Văn phòng HĐND&amp;UBND huyện</t>
  </si>
  <si>
    <t>Phòng Tài chính - Kế hoạch huyện</t>
  </si>
  <si>
    <t>Phòng Tài nguyên và Môi trường huyện</t>
  </si>
  <si>
    <t xml:space="preserve">    ỦY BAN NHÂN DÂN</t>
  </si>
  <si>
    <t xml:space="preserve">      HUYỆN CAO LỘC</t>
  </si>
  <si>
    <t>Thanh tra huyện</t>
  </si>
  <si>
    <t>Bảo hiểm xã hội huyện</t>
  </si>
  <si>
    <t>Kho bạc nhà nước huyện</t>
  </si>
  <si>
    <t>Công an huyện</t>
  </si>
  <si>
    <t>Chi cục thuế huyện</t>
  </si>
  <si>
    <t>Phòng Nội vụ huyện</t>
  </si>
  <si>
    <t>Văn phòng HĐND&amp;UBND huyện; Phòng Kinh tế và Hạ tầng huyện; Phòng Tài chính - Kế hoạch; Phòng Tài nguyên và môi trường huyện</t>
  </si>
  <si>
    <t>Trọng số</t>
  </si>
  <si>
    <t>Hệ số tương đồng với chỉ số PCI</t>
  </si>
  <si>
    <t>11=8*9*10</t>
  </si>
  <si>
    <r>
      <rPr>
        <b/>
        <i/>
        <u/>
        <sz val="11"/>
        <color theme="1"/>
        <rFont val="Times New Roman"/>
        <family val="1"/>
      </rPr>
      <t>Ghi chú:</t>
    </r>
    <r>
      <rPr>
        <sz val="11"/>
        <color theme="1"/>
        <rFont val="Times New Roman"/>
        <family val="1"/>
      </rPr>
      <t xml:space="preserve"> - Điểm Trung vị: Là điểm xếp hạng thứ 06 trong tổng số 11 huyện, thành phố;
               - Điểm tốt nhất: Là điểm xếp hạng thứ 01 trong tổng số 11 huyện, thành phố.</t>
    </r>
  </si>
  <si>
    <t>Kết quả năm 2023</t>
  </si>
  <si>
    <t>Xếp 
hạng năm 2023</t>
  </si>
  <si>
    <t>Điểm phấn đấu năm 2024</t>
  </si>
  <si>
    <t>Tổng điểm mục tiêu năm 2024</t>
  </si>
  <si>
    <t>BẢNG ĐÁNH GIÁ TỔNG HỢP CHỈ SỐ THÀNH PHẦN DDCI LẠNG SƠN 2023
VÀ MỤC TIÊU THỰC HIỆN NĂM 2024</t>
  </si>
  <si>
    <t>Chỉ số thành phần DDCI 2023</t>
  </si>
  <si>
    <t>Huyện Cao Lộc
%</t>
  </si>
  <si>
    <t>Xếp hạng DDCI 2023</t>
  </si>
  <si>
    <t>Đơn vị tốt nhất
 %</t>
  </si>
  <si>
    <t>Trung vị
%</t>
  </si>
  <si>
    <t>Chênh lệch điểm so với trung vị DDCI</t>
  </si>
  <si>
    <t>Mục tiêu 2024</t>
  </si>
  <si>
    <t xml:space="preserve">DN đã từng truy cập vào website/cổng thông tin điện tử của ĐP </t>
  </si>
  <si>
    <t>DN đã từng truy cập vào các trang thông tin khác của địa phương (website quảng bá du lịch, fanpages, v.v…)</t>
  </si>
  <si>
    <t>Doanh nghiệp dễ dàng tìm được thông tin trên website</t>
  </si>
  <si>
    <t>DN dễ dàng tiếp cận các văn bản quy phạm pháp luật mới</t>
  </si>
  <si>
    <t>Bản đồ, quy hoạch sử dụng đất của huyện được công khai minh bạch</t>
  </si>
  <si>
    <t>Doanh nghiệp có thể tải tài liệu/quy hoạch/kế hoạch của địa phương từ website một cách thuận tiện</t>
  </si>
  <si>
    <t>Các kết quả xử lý, trả lời ý kiến, khiếu nại của DN được công khai đầy đủ trên website</t>
  </si>
  <si>
    <t>Chất lượng công bố thông tin, hướng dẫn về thực hiện TTHC hoặc công việc có liên quan tại địa phương tốt</t>
  </si>
  <si>
    <t>Từ tháng 10/2022 đến nay, doanh nghiệp đã từng thực hiện thủ tục hành chính thông qua cổng dịch vụ công trực tuyến của huyện/thị xã/thành phố</t>
  </si>
  <si>
    <t>DN dễ dàng tra cứu tình trạng và tiến độ xử lý hồ sơ trực tuyến</t>
  </si>
  <si>
    <t>Từ tháng 10/2022 đến nay, DN đã từng thực hiện TTHC tại bộ phận một cửa của huyện/thị xã/thành phố</t>
  </si>
  <si>
    <t>Hoạt động kiểm tra trong năm 2023 được địa phương phối hợp và thông báo minh bạch hơn tới doanh nghiệp</t>
  </si>
  <si>
    <t>DN tiết kiệm thời gian và nguồn lực cho TTHC nhờ tìm hiểu trước thông tin trên websites của ĐP</t>
  </si>
  <si>
    <t>Thời gian giải quyết TTHC trực tuyến nhanh và thuận lợi hơn so với hình thức truyền thống</t>
  </si>
  <si>
    <t>Thời gian giải quyết TTHC trực tuyến năm 2023 nhanh hơn so với TTHC trực tuyến năm 2022</t>
  </si>
  <si>
    <t>Thanh toán trực tuyến phí, lệ phí hồ sơ và đăng ký nhận kết quả giải quyết TTHC qua bưu điện dễ dàng</t>
  </si>
  <si>
    <t>Thời gian thực hiện TTHC theo phương thức truyển thống nhanh hơn quy định của pháp luật</t>
  </si>
  <si>
    <t>Phần lớn, doanh nghiệp phải chỉ cần đi lại 1-2 lần để giải quyết TTHC</t>
  </si>
  <si>
    <t xml:space="preserve">Nội dung làm việc của các đoàn thanh, kiểm tra có bị trùng lặp </t>
  </si>
  <si>
    <t>Việc thực hiện TTHC trực tuyến giúp DN giảm bớt chi phí hơn so với phương thức truyền thống</t>
  </si>
  <si>
    <t xml:space="preserve">Còn hiện tượng cán bộ gây khó khăn/trì hoãn thủ tục </t>
  </si>
  <si>
    <t>Theo DN, xu thế phải chi trả CPKCT khi thực hiện các TTHC hoặc các công việc liên quan tại ĐP có thay đổi như thế nào trong năm vừa qua?</t>
  </si>
  <si>
    <t>DN không phải chi trả chi phí không chính thức trên tổng số lợi nhuận của mình đối với cán bộ chính quyền ĐP</t>
  </si>
  <si>
    <t>Sau khi chi trả CPKCT, công việc của DN được được giải quyết đúng như mong muốn</t>
  </si>
  <si>
    <t>DN phải trả chi phí không chính thức cho lĩnh vực đăng ký kinh doanh</t>
  </si>
  <si>
    <t>DN phải trả chi phí không chính thức cho lĩnh vực xây dựng</t>
  </si>
  <si>
    <t>DN phải trả chi phí không chính thức cho lĩnh vực bảo hiểm xã hội</t>
  </si>
  <si>
    <t>DN phải trả chi phí không chính thức cho lĩnh vực thuế, phí, lệ phí</t>
  </si>
  <si>
    <t>DN phải trả chi phí không chính thức cho lĩnh vực tài nguyên, môi trường</t>
  </si>
  <si>
    <t>DN phải trả chi phí không chính thức cho lĩnh vực phòng cháy, chữa cháy</t>
  </si>
  <si>
    <t>DN phải trả chi phí không chính thức cho lĩnh vực đất đai (giải phóng mặt bằng)</t>
  </si>
  <si>
    <t>DN phải trả chi phí không chính thức cho lĩnh vực quản lý thị trường</t>
  </si>
  <si>
    <t>DN phải trả chi phí không chính thức cho lĩnh vực thanh quyết toán qua kho bạc</t>
  </si>
  <si>
    <t>Các loại chi phí chính thức phát sinh từ các hoạt động thanh, kiểm tra giảm so với năm 2022</t>
  </si>
  <si>
    <t>Các loại chi phí không chính thức phát sinh từ các hoạt động thanh, kiểm tra giảm so với năm 2022</t>
  </si>
  <si>
    <t>Địa phương có sáng kiến đề xuất đơn giản hóa thủ tục so với năm 2022</t>
  </si>
  <si>
    <t>Hiện tượng gây khó khăn cho doanh nghiệp giảm bớt so với cùng kỳ năm 2022</t>
  </si>
  <si>
    <t>Chi phí không chính thức giảm bớt so với cùng kỳ năm 2022</t>
  </si>
  <si>
    <t>DN nhỏ và vừa được đối xử và tiếp cận công bằng với các khối DN khác về thông tin, tài liệu sử dụng đất, kế hoạch sử dụng đất.</t>
  </si>
  <si>
    <t>Tổng công ty, Tập đoàn lớn, DN nhà nước, DN FDI… đang hoạt động trên địa bàn được ưu ái hơn so với DN vừa và nhỏ, hộ kinh doanh</t>
  </si>
  <si>
    <t>DN lớn, nhà nước, FDI nhận được các đối xử ưu đãi hơn so với DNTN</t>
  </si>
  <si>
    <t>Sự ưu ái đó không gây ảnh hưởng, khó khăn cho hoạt động sản xuất, kinh doanh của DN</t>
  </si>
  <si>
    <t>DN có cho rằng “Hợp đồng đầu tư, mua sắm của ĐP, đất đai và các nguồn lực kinh doanh khác chủ yếu rơi vào tay các DN có liên kết chặt chẽ với chính quyền”</t>
  </si>
  <si>
    <t>Còn hiện tượng cán bộ không nắm vững văn bản, quy định pháp luật</t>
  </si>
  <si>
    <t>Trong 2023, DN được mời/thông báo tham gia các chương trình hỗ trợ DN do ĐP tổ chức</t>
  </si>
  <si>
    <t>DN đã từng tham gia các chương trình hỗ trợ DN cho rằng các chương trình hỗ trợ DN là thực chất</t>
  </si>
  <si>
    <t>Trong năm 2023, DN được mời/thông báo tham gia các buổi đối thoại với DN do chính quyền ĐP tổ chức</t>
  </si>
  <si>
    <t>DN cho rằng huyện giải quyết vấn đề sau đối thoại có hiệu quả</t>
  </si>
  <si>
    <t>DN cho rằng đối thoại chủ yếu tập hợp doanh nghiệp lớn</t>
  </si>
  <si>
    <t>DN cho rằng vấn đề, quan ngại của doanh nghiệp được phản ánh đầy đủ trong các cuộc đối thoại</t>
  </si>
  <si>
    <t>DN cho rằng địa phương có kế hoạch cụ thể, tiếp thu và thay đổi sau đối thoại</t>
  </si>
  <si>
    <t>DN cho rằng hoạt động quản lý hành chính nói chung có cải thiện sau đối thoại</t>
  </si>
  <si>
    <t>DN cho rằng thái độ công vụ của cán bộ được cải thiện theo chiều hướng đúng mực, tích cực, kịp thời sau đối thoại</t>
  </si>
  <si>
    <t>DN cho rằng kết quả giải quyết kiến nghị, vướng mắc của doanh nghiệp có được công khai rộng rãi cho cộng đồng doanh nghiệp sau đối thoại</t>
  </si>
  <si>
    <t>doanh nghiệp được nhận hỗ trợ dịch vụ hỗ trợ từ chính quyền địa phương</t>
  </si>
  <si>
    <t>DN có biết về cơ chế khiếu nại hoặc đã từng khiếu nại lên cấp quản lý có thẩm quyền</t>
  </si>
  <si>
    <t>Khiếu nại của DN được giải quyết thoả đáng</t>
  </si>
  <si>
    <t>DN cho rằng huyện thực hiện cơ chế đảm bảo tính công bằng, minh bạch trong giải quyết khiếu nại</t>
  </si>
  <si>
    <t>DN cho rằng huyện thực hiện cơ chế đảm bảo các quyết định được ban hành theo đúng pháp luật</t>
  </si>
  <si>
    <t xml:space="preserve">Lãnh đạo chính quyền lắng nghe và tiếp thu các ý kiến góp ý của DN </t>
  </si>
  <si>
    <t xml:space="preserve">Lãnh đạo chính quyền có hành động cụ thể và thiết thực để giải quyết các vấn đề của DN </t>
  </si>
  <si>
    <t>Lãnh đạo ĐP chủ trương và chỉ đạo triển khai có hiệu quả vai trò của công nghệ, CNTT trong giải quyết TTHC</t>
  </si>
  <si>
    <t>Lãnh đạo ĐP đã giám sát và có biện pháp kịp thời chấn chỉnh/xử lý các cán bộ có hành vi nhũng nhiễu, gây khó khăn - tiêu cực được DN phản ánh</t>
  </si>
  <si>
    <t>Lãnh đạo ĐP tham gia điều hành tham vấn DN và các kết luận, cam kết của Lãnh đạo được thực hiện, triển khai đầy đủ</t>
  </si>
  <si>
    <t xml:space="preserve"> Chính quyền địa phương cần thay đổi phương thức quản trị, lãnh đạo trong năm 2024</t>
  </si>
  <si>
    <t>Chính quyền địa phương cần thay đổi lãnh đạo mới trong năm 2024</t>
  </si>
  <si>
    <t>Mặt bằng kinh doanh của doanh nghiệp đang sử dụng là tài sản của cá nhân hoặc gia đình</t>
  </si>
  <si>
    <t>Mặt bằng kinh doanh của doanh nghiệp đang sử dụng là nhà nước giao, có thu tiền sử dụng đất</t>
  </si>
  <si>
    <t>Mặt bằng kinh doanh của doanh nghiệp đang sử dụng là nhận chuyển nhượng quyền sử dụng đất</t>
  </si>
  <si>
    <t>Mặt bằng kinh doanh của doanh nghiệp đang sử dụng là nhà nước cho thuê dài hạn trả tiền một lần</t>
  </si>
  <si>
    <t>Mặt bằng kinh doanh của doanh nghiệp đang sử dụng là nhà nước cho thuê trả tiền hàng năm</t>
  </si>
  <si>
    <t>Mặt bằng kinh doanh của doanh nghiệp đang sử dụng là DN thuê lại của cá nhân, tổ chức khác</t>
  </si>
  <si>
    <t>Mặt bằng kinh doanh của doanh nghiệp đang sử dụng là nhà nước cho thuê không phải trả tiền</t>
  </si>
  <si>
    <t>Mặt bằng kinh doanh của doanh nghiệp đang sử dụng là loại khác</t>
  </si>
  <si>
    <t>Diện tích mặt bằng kinh doanh của DN đang sử dụng đáp ứng được nhu cầu cho hoạt động SXKD</t>
  </si>
  <si>
    <t xml:space="preserve">DN của có giấy chứng nhận quyền sử dụng đất </t>
  </si>
  <si>
    <t>DN đánh giá về mức độ rủi ro khi sử dụng đất của DN là thấp</t>
  </si>
  <si>
    <t>DN sẽ được bồi thường thỏa đáng cho mặt bằng kinh doanh nếu bị thu hồi</t>
  </si>
  <si>
    <t>DN dễ dàng tiếp cận các thông tin, dữ liệu về đất đai tại địa phương</t>
  </si>
  <si>
    <t>Giá thuê mặt bằng sản xuất kinh doanh tăng nhanh trong năm 2023</t>
  </si>
  <si>
    <t>IX</t>
  </si>
  <si>
    <t>Chỉ số 9: Chỉ số xanh (PGI)</t>
  </si>
  <si>
    <t>Địa phương có chương trình chính sách khuyến khích DN tuân thủ và bảo vệ môi trường</t>
  </si>
  <si>
    <t>BẢNG KÊ CHI TIẾT KẾT QUẢ CHỈ SỐ THÀNH PHẦN DDCI 2023 
VÀ MỤC TIÊU THỰC HIỆN NĂM 2024</t>
  </si>
  <si>
    <t>Lãnh đạo ĐP có chủ trương trong thúc đẩy các hoạt động SXKD có tác động tốt tới môi trường</t>
  </si>
  <si>
    <t>Đơn vị 
thực hiện</t>
  </si>
  <si>
    <t>Đơn vị phối hợp</t>
  </si>
  <si>
    <t>Phòng Kinh tế và Hạ tầng huyện</t>
  </si>
  <si>
    <t>Đội Quản lý thị trường số 2</t>
  </si>
  <si>
    <t>Phòng Văn hóa và Thông tin huyện</t>
  </si>
  <si>
    <t>Các phòng, ban, cơ quan, đơn vị liên quan, UBND các xã, thị trấn</t>
  </si>
  <si>
    <t>(Kèm theo Kế hoạch số  115 /KH-UBND ngày    15 /3/2024 của UBND huyện Cao Lộc)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</si>
</sst>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0"/>
      <name val="Arial"/>
      <family val="2"/>
    </font>
    <font>
      <sz val="11"/>
      <color rgb="FF000000"/>
      <name val="Times New Roman"/>
      <family val="1"/>
    </font>
    <font>
      <b/>
      <sz val="11"/>
      <color rgb="FF000000"/>
      <name val="Times New Roman"/>
      <family val="1"/>
    </font>
    <font>
      <sz val="11"/>
      <color theme="1"/>
      <name val="Times New Roman"/>
      <family val="1"/>
    </font>
    <font>
      <b/>
      <sz val="11"/>
      <name val="Times New Roman"/>
      <family val="1"/>
    </font>
    <font>
      <b/>
      <sz val="11"/>
      <color theme="1"/>
      <name val="Times New Roman"/>
      <family val="1"/>
    </font>
    <font>
      <sz val="11"/>
      <name val="Times New Roman"/>
      <family val="1"/>
    </font>
    <font>
      <sz val="16"/>
      <color rgb="FF000000"/>
      <name val="Times New Roman"/>
      <family val="1"/>
    </font>
    <font>
      <b/>
      <sz val="16"/>
      <color rgb="FF000000"/>
      <name val="Times New Roman"/>
      <family val="1"/>
    </font>
    <font>
      <b/>
      <sz val="14"/>
      <color rgb="FF000000"/>
      <name val="Times New Roman"/>
      <family val="1"/>
    </font>
    <font>
      <b/>
      <i/>
      <u/>
      <sz val="11"/>
      <color theme="1"/>
      <name val="Times New Roman"/>
      <family val="1"/>
    </font>
    <font>
      <sz val="11"/>
      <color rgb="FFFF0000"/>
      <name val="Times New Roman"/>
      <family val="1"/>
    </font>
    <font>
      <sz val="12"/>
      <color theme="1"/>
      <name val="Times New Roman"/>
      <family val="1"/>
    </font>
    <font>
      <b/>
      <sz val="12"/>
      <color theme="1"/>
      <name val="Times New Roman"/>
      <family val="1"/>
    </font>
    <font>
      <i/>
      <sz val="12"/>
      <color rgb="FF000000"/>
      <name val="Times New Roman"/>
      <family val="1"/>
    </font>
  </fonts>
  <fills count="6">
    <fill>
      <patternFill patternType="none"/>
    </fill>
    <fill>
      <patternFill patternType="gray125"/>
    </fill>
    <fill>
      <patternFill patternType="solid">
        <fgColor rgb="FF00B0F0"/>
        <bgColor indexed="64"/>
      </patternFill>
    </fill>
    <fill>
      <patternFill patternType="solid">
        <fgColor theme="9" tint="0.39997558519241921"/>
        <bgColor indexed="64"/>
      </patternFill>
    </fill>
    <fill>
      <patternFill patternType="solid">
        <fgColor rgb="FFA9D08E"/>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98">
    <xf numFmtId="0" fontId="0" fillId="0" borderId="0" xfId="0"/>
    <xf numFmtId="0" fontId="2" fillId="0" borderId="0" xfId="0" applyFont="1"/>
    <xf numFmtId="0" fontId="2" fillId="0" borderId="0" xfId="0" applyFont="1" applyAlignment="1">
      <alignment horizontal="center"/>
    </xf>
    <xf numFmtId="0" fontId="4" fillId="0" borderId="0" xfId="0" applyFont="1" applyAlignment="1">
      <alignment horizontal="center"/>
    </xf>
    <xf numFmtId="0" fontId="4" fillId="0" borderId="0" xfId="0" applyFont="1"/>
    <xf numFmtId="0" fontId="5" fillId="0" borderId="1" xfId="0" applyFont="1" applyBorder="1"/>
    <xf numFmtId="0" fontId="10"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2" fontId="7"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2" fillId="0" borderId="0" xfId="0" applyFont="1" applyAlignment="1">
      <alignment vertical="center" wrapText="1"/>
    </xf>
    <xf numFmtId="2" fontId="5" fillId="0" borderId="1" xfId="0" applyNumberFormat="1" applyFont="1" applyBorder="1" applyAlignment="1">
      <alignment vertical="center" wrapText="1"/>
    </xf>
    <xf numFmtId="0" fontId="0" fillId="0" borderId="0" xfId="0"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vertical="center"/>
    </xf>
    <xf numFmtId="0" fontId="9"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2" fontId="12" fillId="0" borderId="0" xfId="0" applyNumberFormat="1" applyFont="1"/>
    <xf numFmtId="0" fontId="12" fillId="0" borderId="0" xfId="0" applyFont="1"/>
    <xf numFmtId="0" fontId="0" fillId="0" borderId="0" xfId="0" applyFont="1" applyAlignment="1">
      <alignment horizontal="center" vertical="center" wrapText="1"/>
    </xf>
    <xf numFmtId="0" fontId="0" fillId="0" borderId="0" xfId="0" applyAlignment="1">
      <alignment horizontal="center" vertical="center" wrapText="1"/>
    </xf>
    <xf numFmtId="2" fontId="4" fillId="0" borderId="0" xfId="0" applyNumberFormat="1" applyFont="1"/>
    <xf numFmtId="2" fontId="4" fillId="0" borderId="2" xfId="0" applyNumberFormat="1" applyFont="1" applyBorder="1" applyAlignment="1">
      <alignment horizontal="center" vertical="center"/>
    </xf>
    <xf numFmtId="2" fontId="13" fillId="0" borderId="1" xfId="0" applyNumberFormat="1" applyFont="1" applyFill="1" applyBorder="1" applyAlignment="1">
      <alignment horizontal="center" vertical="center"/>
    </xf>
    <xf numFmtId="2" fontId="6" fillId="0" borderId="2" xfId="0" applyNumberFormat="1" applyFont="1" applyBorder="1" applyAlignment="1">
      <alignment horizontal="center" vertical="center"/>
    </xf>
    <xf numFmtId="0" fontId="4" fillId="0" borderId="0" xfId="0" applyFont="1" applyAlignment="1">
      <alignment horizontal="left" vertical="center" wrapText="1"/>
    </xf>
    <xf numFmtId="3" fontId="13" fillId="0" borderId="1"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1" fontId="7" fillId="0" borderId="1" xfId="0" applyNumberFormat="1" applyFont="1" applyBorder="1" applyAlignment="1">
      <alignment horizontal="center" vertical="center"/>
    </xf>
    <xf numFmtId="164" fontId="13" fillId="0" borderId="1" xfId="0" applyNumberFormat="1" applyFont="1" applyFill="1" applyBorder="1" applyAlignment="1">
      <alignment horizontal="center" vertical="center"/>
    </xf>
    <xf numFmtId="1" fontId="4" fillId="0" borderId="1" xfId="0" applyNumberFormat="1" applyFont="1" applyBorder="1" applyAlignment="1">
      <alignment horizontal="center" vertical="center"/>
    </xf>
    <xf numFmtId="0" fontId="10" fillId="0" borderId="0" xfId="0" applyFont="1" applyAlignment="1">
      <alignment vertical="center" wrapText="1"/>
    </xf>
    <xf numFmtId="0" fontId="4" fillId="0" borderId="1" xfId="0" applyFont="1" applyBorder="1" applyAlignment="1">
      <alignment vertical="center" wrapText="1"/>
    </xf>
    <xf numFmtId="1" fontId="4" fillId="0" borderId="1" xfId="0" applyNumberFormat="1" applyFont="1" applyBorder="1" applyAlignment="1">
      <alignment vertical="center" wrapText="1"/>
    </xf>
    <xf numFmtId="2" fontId="4"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6" fillId="0" borderId="0" xfId="0" applyFont="1" applyAlignment="1">
      <alignment vertical="center" wrapText="1"/>
    </xf>
    <xf numFmtId="0" fontId="12" fillId="0" borderId="0" xfId="0" applyFont="1" applyFill="1" applyAlignment="1">
      <alignment vertical="center"/>
    </xf>
    <xf numFmtId="0" fontId="4" fillId="0" borderId="0" xfId="0" applyFont="1" applyFill="1" applyAlignment="1">
      <alignment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2" fontId="6" fillId="3" borderId="1" xfId="1" applyNumberFormat="1" applyFont="1" applyFill="1" applyBorder="1" applyAlignment="1">
      <alignment horizontal="left" vertical="center" wrapText="1"/>
    </xf>
    <xf numFmtId="2"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2" fontId="6" fillId="4" borderId="1" xfId="0" applyNumberFormat="1" applyFont="1" applyFill="1" applyBorder="1" applyAlignment="1">
      <alignment horizontal="center" vertical="center"/>
    </xf>
    <xf numFmtId="1" fontId="6" fillId="4" borderId="1" xfId="0" applyNumberFormat="1" applyFont="1" applyFill="1" applyBorder="1" applyAlignment="1">
      <alignment horizontal="center" vertical="center"/>
    </xf>
    <xf numFmtId="0" fontId="4" fillId="0" borderId="1" xfId="0" applyFont="1" applyBorder="1" applyAlignment="1">
      <alignment horizontal="center" vertical="center" wrapText="1"/>
    </xf>
    <xf numFmtId="0" fontId="6" fillId="3"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6" fillId="3" borderId="1" xfId="0"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Border="1" applyAlignment="1">
      <alignment vertical="center"/>
    </xf>
    <xf numFmtId="2" fontId="4" fillId="4" borderId="1" xfId="0" applyNumberFormat="1" applyFont="1" applyFill="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horizontal="left" vertical="center"/>
    </xf>
    <xf numFmtId="0" fontId="4" fillId="0" borderId="0" xfId="0" quotePrefix="1" applyFont="1" applyAlignment="1">
      <alignment horizontal="left" vertical="center" wrapText="1"/>
    </xf>
    <xf numFmtId="0" fontId="9" fillId="0" borderId="0" xfId="0" applyFont="1" applyAlignment="1">
      <alignment horizontal="center" vertical="center" wrapText="1"/>
    </xf>
    <xf numFmtId="0" fontId="15" fillId="0" borderId="6" xfId="0" applyFont="1" applyBorder="1" applyAlignment="1">
      <alignment horizont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15" fillId="0" borderId="6"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workbookViewId="0">
      <selection activeCell="A5" sqref="A5:K5"/>
    </sheetView>
  </sheetViews>
  <sheetFormatPr defaultColWidth="9.109375" defaultRowHeight="13.8" x14ac:dyDescent="0.25"/>
  <cols>
    <col min="1" max="1" width="5.109375" style="4" customWidth="1"/>
    <col min="2" max="2" width="38.33203125" style="29" customWidth="1"/>
    <col min="3" max="3" width="10.33203125" style="3" customWidth="1"/>
    <col min="4" max="4" width="8.33203125" style="3" customWidth="1"/>
    <col min="5" max="5" width="8.6640625" style="3" customWidth="1"/>
    <col min="6" max="6" width="8" style="3" customWidth="1"/>
    <col min="7" max="7" width="10" style="3" customWidth="1"/>
    <col min="8" max="8" width="11.109375" style="4" customWidth="1"/>
    <col min="9" max="9" width="8.6640625" style="4" customWidth="1"/>
    <col min="10" max="10" width="10.44140625" style="4" customWidth="1"/>
    <col min="11" max="11" width="11.44140625" style="4" customWidth="1"/>
    <col min="12" max="12" width="8.44140625" style="4" customWidth="1"/>
    <col min="13" max="16384" width="9.109375" style="4"/>
  </cols>
  <sheetData>
    <row r="1" spans="1:12" x14ac:dyDescent="0.25">
      <c r="A1" s="76" t="s">
        <v>76</v>
      </c>
      <c r="B1" s="76"/>
    </row>
    <row r="2" spans="1:12" x14ac:dyDescent="0.25">
      <c r="A2" s="77" t="s">
        <v>77</v>
      </c>
      <c r="B2" s="77"/>
    </row>
    <row r="3" spans="1:12" x14ac:dyDescent="0.25">
      <c r="A3" s="1"/>
      <c r="B3" s="17"/>
      <c r="C3" s="2"/>
      <c r="D3" s="2"/>
      <c r="E3" s="2"/>
      <c r="F3" s="2"/>
      <c r="G3" s="2"/>
      <c r="H3" s="1"/>
      <c r="I3" s="1"/>
      <c r="J3" s="1"/>
      <c r="K3" s="1"/>
    </row>
    <row r="4" spans="1:12" ht="45" customHeight="1" x14ac:dyDescent="0.25">
      <c r="A4" s="79" t="s">
        <v>93</v>
      </c>
      <c r="B4" s="79"/>
      <c r="C4" s="79"/>
      <c r="D4" s="79"/>
      <c r="E4" s="79"/>
      <c r="F4" s="79"/>
      <c r="G4" s="79"/>
      <c r="H4" s="79"/>
      <c r="I4" s="79"/>
      <c r="J4" s="79"/>
      <c r="K4" s="79"/>
    </row>
    <row r="5" spans="1:12" ht="15.6" x14ac:dyDescent="0.3">
      <c r="A5" s="80" t="s">
        <v>192</v>
      </c>
      <c r="B5" s="80"/>
      <c r="C5" s="80"/>
      <c r="D5" s="80"/>
      <c r="E5" s="80"/>
      <c r="F5" s="80"/>
      <c r="G5" s="80"/>
      <c r="H5" s="80"/>
      <c r="I5" s="80"/>
      <c r="J5" s="80"/>
      <c r="K5" s="80"/>
    </row>
    <row r="6" spans="1:12" ht="69" customHeight="1" x14ac:dyDescent="0.25">
      <c r="A6" s="43" t="s">
        <v>47</v>
      </c>
      <c r="B6" s="43" t="s">
        <v>13</v>
      </c>
      <c r="C6" s="43" t="s">
        <v>89</v>
      </c>
      <c r="D6" s="43" t="s">
        <v>90</v>
      </c>
      <c r="E6" s="43" t="s">
        <v>15</v>
      </c>
      <c r="F6" s="43" t="s">
        <v>14</v>
      </c>
      <c r="G6" s="43" t="s">
        <v>16</v>
      </c>
      <c r="H6" s="44" t="s">
        <v>91</v>
      </c>
      <c r="I6" s="44" t="s">
        <v>85</v>
      </c>
      <c r="J6" s="44" t="s">
        <v>86</v>
      </c>
      <c r="K6" s="44" t="s">
        <v>92</v>
      </c>
    </row>
    <row r="7" spans="1:12" x14ac:dyDescent="0.25">
      <c r="A7" s="43">
        <v>1</v>
      </c>
      <c r="B7" s="43">
        <v>2</v>
      </c>
      <c r="C7" s="43">
        <v>3</v>
      </c>
      <c r="D7" s="43">
        <v>4</v>
      </c>
      <c r="E7" s="43">
        <v>6</v>
      </c>
      <c r="F7" s="43">
        <v>5</v>
      </c>
      <c r="G7" s="43">
        <v>7</v>
      </c>
      <c r="H7" s="43">
        <v>8</v>
      </c>
      <c r="I7" s="43">
        <v>9</v>
      </c>
      <c r="J7" s="43">
        <v>10</v>
      </c>
      <c r="K7" s="43" t="s">
        <v>87</v>
      </c>
      <c r="L7" s="45"/>
    </row>
    <row r="8" spans="1:12" ht="19.5" customHeight="1" x14ac:dyDescent="0.25">
      <c r="A8" s="16">
        <v>1</v>
      </c>
      <c r="B8" s="18" t="s">
        <v>17</v>
      </c>
      <c r="C8" s="13">
        <v>8.767495063586729</v>
      </c>
      <c r="D8" s="46">
        <v>2</v>
      </c>
      <c r="E8" s="11">
        <v>9.0610759029105719</v>
      </c>
      <c r="F8" s="11">
        <v>8.2096831640219907</v>
      </c>
      <c r="G8" s="35">
        <f t="shared" ref="G8:G16" si="0">C8-F8</f>
        <v>0.55781189956473831</v>
      </c>
      <c r="H8" s="36">
        <v>9.06</v>
      </c>
      <c r="I8" s="47">
        <v>0.125</v>
      </c>
      <c r="J8" s="39">
        <v>10</v>
      </c>
      <c r="K8" s="40">
        <f>H8*I8*J8</f>
        <v>11.325000000000001</v>
      </c>
      <c r="L8" s="31"/>
    </row>
    <row r="9" spans="1:12" ht="19.5" customHeight="1" x14ac:dyDescent="0.25">
      <c r="A9" s="16">
        <v>2</v>
      </c>
      <c r="B9" s="18" t="s">
        <v>21</v>
      </c>
      <c r="C9" s="13">
        <v>8.0385282098273585</v>
      </c>
      <c r="D9" s="46">
        <v>4</v>
      </c>
      <c r="E9" s="11">
        <v>9.5754565115129697</v>
      </c>
      <c r="F9" s="11">
        <v>7.5871283202385351</v>
      </c>
      <c r="G9" s="35">
        <f t="shared" si="0"/>
        <v>0.45139988958882338</v>
      </c>
      <c r="H9" s="36">
        <v>8.7899999999999991</v>
      </c>
      <c r="I9" s="47">
        <v>0.125</v>
      </c>
      <c r="J9" s="39">
        <v>10</v>
      </c>
      <c r="K9" s="40">
        <f t="shared" ref="K9:K15" si="1">H9*I9*J9</f>
        <v>10.987499999999999</v>
      </c>
      <c r="L9" s="30"/>
    </row>
    <row r="10" spans="1:12" ht="19.5" customHeight="1" x14ac:dyDescent="0.25">
      <c r="A10" s="16">
        <v>3</v>
      </c>
      <c r="B10" s="18" t="s">
        <v>18</v>
      </c>
      <c r="C10" s="13">
        <v>7.0260270833278291</v>
      </c>
      <c r="D10" s="46">
        <v>8</v>
      </c>
      <c r="E10" s="11">
        <v>8.8149347197160068</v>
      </c>
      <c r="F10" s="11">
        <v>7.401258766450959</v>
      </c>
      <c r="G10" s="35">
        <f t="shared" si="0"/>
        <v>-0.37523168312312993</v>
      </c>
      <c r="H10" s="36">
        <v>7.4</v>
      </c>
      <c r="I10" s="47">
        <v>0.125</v>
      </c>
      <c r="J10" s="39">
        <v>10</v>
      </c>
      <c r="K10" s="40">
        <f t="shared" si="1"/>
        <v>9.25</v>
      </c>
      <c r="L10" s="31"/>
    </row>
    <row r="11" spans="1:12" ht="19.5" customHeight="1" x14ac:dyDescent="0.25">
      <c r="A11" s="16">
        <v>4</v>
      </c>
      <c r="B11" s="18" t="s">
        <v>19</v>
      </c>
      <c r="C11" s="13">
        <v>4.8214123703464891</v>
      </c>
      <c r="D11" s="46">
        <v>10</v>
      </c>
      <c r="E11" s="11">
        <v>8.0360565892067992</v>
      </c>
      <c r="F11" s="11">
        <v>5.9331185986258985</v>
      </c>
      <c r="G11" s="35">
        <f t="shared" si="0"/>
        <v>-1.1117062282794095</v>
      </c>
      <c r="H11" s="36">
        <v>5.93</v>
      </c>
      <c r="I11" s="47">
        <v>0.125</v>
      </c>
      <c r="J11" s="39">
        <v>10</v>
      </c>
      <c r="K11" s="40">
        <f t="shared" si="1"/>
        <v>7.4124999999999996</v>
      </c>
      <c r="L11" s="31"/>
    </row>
    <row r="12" spans="1:12" ht="19.5" customHeight="1" x14ac:dyDescent="0.25">
      <c r="A12" s="16">
        <v>5</v>
      </c>
      <c r="B12" s="18" t="s">
        <v>22</v>
      </c>
      <c r="C12" s="13">
        <v>8.6514098911462245</v>
      </c>
      <c r="D12" s="46">
        <v>2</v>
      </c>
      <c r="E12" s="11">
        <v>8.9010603073679384</v>
      </c>
      <c r="F12" s="11">
        <v>8.1724248102522701</v>
      </c>
      <c r="G12" s="35">
        <f t="shared" si="0"/>
        <v>0.47898508089395442</v>
      </c>
      <c r="H12" s="36">
        <v>8.9</v>
      </c>
      <c r="I12" s="47">
        <v>0.125</v>
      </c>
      <c r="J12" s="39">
        <v>10</v>
      </c>
      <c r="K12" s="40">
        <f t="shared" si="1"/>
        <v>11.125</v>
      </c>
      <c r="L12" s="30"/>
    </row>
    <row r="13" spans="1:12" ht="19.5" customHeight="1" x14ac:dyDescent="0.25">
      <c r="A13" s="16">
        <v>6</v>
      </c>
      <c r="B13" s="18" t="s">
        <v>48</v>
      </c>
      <c r="C13" s="13">
        <v>9.1392630619854156</v>
      </c>
      <c r="D13" s="46">
        <v>7</v>
      </c>
      <c r="E13" s="11">
        <v>9.7986015425012152</v>
      </c>
      <c r="F13" s="11">
        <v>9.2613918705517726</v>
      </c>
      <c r="G13" s="35">
        <f t="shared" si="0"/>
        <v>-0.12212880856635699</v>
      </c>
      <c r="H13" s="36">
        <v>9.26</v>
      </c>
      <c r="I13" s="47">
        <v>0.125</v>
      </c>
      <c r="J13" s="39">
        <v>10</v>
      </c>
      <c r="K13" s="40">
        <f t="shared" si="1"/>
        <v>11.574999999999999</v>
      </c>
      <c r="L13" s="31"/>
    </row>
    <row r="14" spans="1:12" ht="19.5" customHeight="1" x14ac:dyDescent="0.25">
      <c r="A14" s="16">
        <v>7</v>
      </c>
      <c r="B14" s="18" t="s">
        <v>23</v>
      </c>
      <c r="C14" s="13">
        <v>9.117933639993776</v>
      </c>
      <c r="D14" s="46">
        <v>7</v>
      </c>
      <c r="E14" s="11">
        <v>9.6885082247141785</v>
      </c>
      <c r="F14" s="11">
        <v>9.325042158208678</v>
      </c>
      <c r="G14" s="35">
        <f t="shared" si="0"/>
        <v>-0.20710851821490195</v>
      </c>
      <c r="H14" s="36">
        <v>9.33</v>
      </c>
      <c r="I14" s="47">
        <v>0.125</v>
      </c>
      <c r="J14" s="39">
        <v>10</v>
      </c>
      <c r="K14" s="40">
        <f t="shared" si="1"/>
        <v>11.6625</v>
      </c>
      <c r="L14" s="31"/>
    </row>
    <row r="15" spans="1:12" ht="30.75" customHeight="1" x14ac:dyDescent="0.25">
      <c r="A15" s="16">
        <v>8</v>
      </c>
      <c r="B15" s="18" t="s">
        <v>24</v>
      </c>
      <c r="C15" s="13">
        <v>5.0886040607942391</v>
      </c>
      <c r="D15" s="46">
        <v>11</v>
      </c>
      <c r="E15" s="11">
        <v>6.7011372043027082</v>
      </c>
      <c r="F15" s="11">
        <v>5.7840924798135624</v>
      </c>
      <c r="G15" s="35">
        <f t="shared" si="0"/>
        <v>-0.69548841901932335</v>
      </c>
      <c r="H15" s="36">
        <v>5.78</v>
      </c>
      <c r="I15" s="47">
        <v>0.125</v>
      </c>
      <c r="J15" s="39">
        <v>10</v>
      </c>
      <c r="K15" s="40">
        <f t="shared" si="1"/>
        <v>7.2250000000000005</v>
      </c>
      <c r="L15" s="31"/>
    </row>
    <row r="16" spans="1:12" ht="19.5" customHeight="1" x14ac:dyDescent="0.25">
      <c r="A16" s="5"/>
      <c r="B16" s="27" t="s">
        <v>20</v>
      </c>
      <c r="C16" s="14">
        <f>SUM(C8:C15)*1.25</f>
        <v>75.813341726260077</v>
      </c>
      <c r="D16" s="15">
        <v>8</v>
      </c>
      <c r="E16" s="14">
        <v>83.007137166262979</v>
      </c>
      <c r="F16" s="14">
        <v>76.290990572706562</v>
      </c>
      <c r="G16" s="37">
        <f t="shared" si="0"/>
        <v>-0.47764884644648475</v>
      </c>
      <c r="H16" s="14">
        <f>SUM(H8:H15)</f>
        <v>64.449999999999989</v>
      </c>
      <c r="I16" s="42"/>
      <c r="J16" s="42"/>
      <c r="K16" s="41">
        <f>SUM(K8:K15)</f>
        <v>80.562499999999986</v>
      </c>
    </row>
    <row r="18" spans="2:11" ht="52.5" customHeight="1" x14ac:dyDescent="0.25">
      <c r="B18" s="75" t="s">
        <v>88</v>
      </c>
      <c r="C18" s="75"/>
      <c r="D18" s="75"/>
      <c r="E18" s="75"/>
      <c r="F18" s="75"/>
      <c r="G18" s="75"/>
      <c r="H18" s="75"/>
      <c r="I18" s="28"/>
      <c r="J18" s="38"/>
      <c r="K18" s="28"/>
    </row>
    <row r="19" spans="2:11" ht="16.5" customHeight="1" x14ac:dyDescent="0.25">
      <c r="B19" s="78"/>
      <c r="C19" s="75"/>
      <c r="D19" s="75"/>
      <c r="E19" s="4"/>
      <c r="F19" s="4"/>
      <c r="G19" s="4"/>
    </row>
    <row r="20" spans="2:11" x14ac:dyDescent="0.25">
      <c r="C20" s="4"/>
      <c r="D20" s="4"/>
      <c r="E20" s="4"/>
      <c r="F20" s="34"/>
      <c r="G20" s="4"/>
    </row>
    <row r="21" spans="2:11" x14ac:dyDescent="0.25">
      <c r="C21" s="4"/>
      <c r="D21" s="4"/>
      <c r="E21" s="4"/>
      <c r="F21" s="4"/>
      <c r="G21" s="4"/>
    </row>
    <row r="22" spans="2:11" x14ac:dyDescent="0.25">
      <c r="C22" s="4"/>
      <c r="D22" s="4"/>
      <c r="E22" s="4"/>
      <c r="F22" s="4"/>
      <c r="G22" s="4"/>
    </row>
    <row r="23" spans="2:11" x14ac:dyDescent="0.25">
      <c r="C23" s="4"/>
      <c r="D23" s="4"/>
      <c r="E23" s="4"/>
      <c r="F23" s="4"/>
      <c r="G23" s="4"/>
    </row>
    <row r="24" spans="2:11" x14ac:dyDescent="0.25">
      <c r="C24" s="4"/>
      <c r="D24" s="4"/>
      <c r="E24" s="4"/>
      <c r="F24" s="4"/>
      <c r="G24" s="4"/>
    </row>
    <row r="25" spans="2:11" x14ac:dyDescent="0.25">
      <c r="C25" s="4"/>
      <c r="D25" s="4"/>
      <c r="E25" s="4"/>
      <c r="F25" s="4"/>
      <c r="G25" s="4"/>
    </row>
    <row r="26" spans="2:11" x14ac:dyDescent="0.25">
      <c r="C26" s="4"/>
      <c r="D26" s="4"/>
      <c r="E26" s="4"/>
      <c r="F26" s="4"/>
      <c r="G26" s="4"/>
    </row>
    <row r="27" spans="2:11" x14ac:dyDescent="0.25">
      <c r="C27" s="4"/>
      <c r="D27" s="4"/>
      <c r="E27" s="4"/>
      <c r="F27" s="4"/>
      <c r="G27" s="4"/>
    </row>
    <row r="28" spans="2:11" x14ac:dyDescent="0.25">
      <c r="C28" s="4"/>
      <c r="D28" s="4"/>
      <c r="E28" s="4"/>
      <c r="F28" s="4"/>
      <c r="G28" s="4"/>
    </row>
    <row r="29" spans="2:11" x14ac:dyDescent="0.25">
      <c r="C29" s="4"/>
      <c r="D29" s="4"/>
      <c r="E29" s="4"/>
      <c r="F29" s="4"/>
      <c r="G29" s="4"/>
    </row>
  </sheetData>
  <mergeCells count="6">
    <mergeCell ref="B18:H18"/>
    <mergeCell ref="A1:B1"/>
    <mergeCell ref="A2:B2"/>
    <mergeCell ref="B19:D19"/>
    <mergeCell ref="A4:K4"/>
    <mergeCell ref="A5:K5"/>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
  <sheetViews>
    <sheetView topLeftCell="A4" zoomScale="80" zoomScaleNormal="80" workbookViewId="0">
      <pane ySplit="4" topLeftCell="A8" activePane="bottomLeft" state="frozen"/>
      <selection activeCell="A4" sqref="A4"/>
      <selection pane="bottomLeft" activeCell="C7" sqref="C7"/>
    </sheetView>
  </sheetViews>
  <sheetFormatPr defaultColWidth="8.6640625" defaultRowHeight="13.8" x14ac:dyDescent="0.3"/>
  <cols>
    <col min="1" max="1" width="4.109375" style="7" customWidth="1"/>
    <col min="2" max="2" width="49.88671875" style="22" customWidth="1"/>
    <col min="3" max="3" width="8.44140625" style="7" customWidth="1"/>
    <col min="4" max="4" width="8.6640625" style="7" customWidth="1"/>
    <col min="5" max="5" width="8" style="7" customWidth="1"/>
    <col min="6" max="6" width="6.6640625" style="7" customWidth="1"/>
    <col min="7" max="7" width="10.109375" style="26" customWidth="1"/>
    <col min="8" max="8" width="7.5546875" style="26" customWidth="1"/>
    <col min="9" max="9" width="12.6640625" style="29" customWidth="1"/>
    <col min="10" max="10" width="15.44140625" style="29" customWidth="1"/>
    <col min="11" max="11" width="11.44140625" style="29" customWidth="1"/>
    <col min="12" max="16384" width="8.6640625" style="22"/>
  </cols>
  <sheetData>
    <row r="1" spans="1:12" ht="21" x14ac:dyDescent="0.3">
      <c r="A1" s="88" t="s">
        <v>71</v>
      </c>
      <c r="B1" s="88"/>
      <c r="C1" s="8"/>
      <c r="D1" s="8"/>
      <c r="E1" s="8"/>
      <c r="F1" s="20"/>
      <c r="G1" s="21"/>
      <c r="H1" s="21"/>
    </row>
    <row r="2" spans="1:12" ht="20.399999999999999" x14ac:dyDescent="0.3">
      <c r="A2" s="88" t="s">
        <v>72</v>
      </c>
      <c r="B2" s="88"/>
      <c r="C2" s="23"/>
      <c r="D2" s="23"/>
      <c r="E2" s="23"/>
      <c r="F2" s="20"/>
      <c r="G2" s="21"/>
      <c r="H2" s="21"/>
    </row>
    <row r="3" spans="1:12" x14ac:dyDescent="0.3">
      <c r="A3" s="9"/>
      <c r="B3" s="24"/>
      <c r="C3" s="20"/>
      <c r="D3" s="20"/>
      <c r="E3" s="20"/>
      <c r="F3" s="20"/>
      <c r="G3" s="21"/>
      <c r="H3" s="21"/>
    </row>
    <row r="4" spans="1:12" ht="18.75" customHeight="1" x14ac:dyDescent="0.3">
      <c r="A4" s="89" t="s">
        <v>184</v>
      </c>
      <c r="B4" s="89"/>
      <c r="C4" s="89"/>
      <c r="D4" s="89"/>
      <c r="E4" s="89"/>
      <c r="F4" s="89"/>
      <c r="G4" s="89"/>
      <c r="H4" s="89"/>
      <c r="I4" s="89"/>
      <c r="J4" s="89"/>
      <c r="K4" s="49"/>
      <c r="L4" s="6"/>
    </row>
    <row r="5" spans="1:12" ht="17.399999999999999" x14ac:dyDescent="0.3">
      <c r="A5" s="89"/>
      <c r="B5" s="89"/>
      <c r="C5" s="89"/>
      <c r="D5" s="89"/>
      <c r="E5" s="89"/>
      <c r="F5" s="89"/>
      <c r="G5" s="89"/>
      <c r="H5" s="89"/>
      <c r="I5" s="89"/>
      <c r="J5" s="89"/>
      <c r="K5" s="49"/>
      <c r="L5" s="6"/>
    </row>
    <row r="6" spans="1:12" ht="15.6" x14ac:dyDescent="0.3">
      <c r="A6" s="87" t="str">
        <f>'Tong hop DDCI 2023'!A5:K5</f>
        <v>(Kèm theo Kế hoạch số  115 /KH-UBND ngày    15 /3/2024 của UBND huyện Cao Lộc)</v>
      </c>
      <c r="B6" s="87"/>
      <c r="C6" s="87"/>
      <c r="D6" s="87"/>
      <c r="E6" s="87"/>
      <c r="F6" s="87"/>
      <c r="G6" s="87"/>
      <c r="H6" s="87"/>
      <c r="I6" s="87"/>
      <c r="J6" s="87"/>
      <c r="K6" s="87"/>
    </row>
    <row r="7" spans="1:12" s="25" customFormat="1" ht="69" x14ac:dyDescent="0.3">
      <c r="A7" s="57" t="s">
        <v>47</v>
      </c>
      <c r="B7" s="57" t="s">
        <v>94</v>
      </c>
      <c r="C7" s="57" t="s">
        <v>95</v>
      </c>
      <c r="D7" s="57" t="s">
        <v>96</v>
      </c>
      <c r="E7" s="57" t="s">
        <v>97</v>
      </c>
      <c r="F7" s="57" t="s">
        <v>98</v>
      </c>
      <c r="G7" s="57" t="s">
        <v>99</v>
      </c>
      <c r="H7" s="57" t="s">
        <v>100</v>
      </c>
      <c r="I7" s="57" t="s">
        <v>0</v>
      </c>
      <c r="J7" s="57" t="s">
        <v>186</v>
      </c>
      <c r="K7" s="57" t="s">
        <v>187</v>
      </c>
    </row>
    <row r="8" spans="1:12" s="25" customFormat="1" ht="30.75" customHeight="1" x14ac:dyDescent="0.3">
      <c r="A8" s="58" t="s">
        <v>1</v>
      </c>
      <c r="B8" s="59" t="s">
        <v>2</v>
      </c>
      <c r="C8" s="60">
        <f>'Tong hop DDCI 2023'!C8</f>
        <v>8.767495063586729</v>
      </c>
      <c r="D8" s="58">
        <v>2</v>
      </c>
      <c r="E8" s="60">
        <f>'Tong hop DDCI 2023'!E8</f>
        <v>9.0610759029105719</v>
      </c>
      <c r="F8" s="60">
        <f>'Tong hop DDCI 2023'!F8</f>
        <v>8.2096831640219907</v>
      </c>
      <c r="G8" s="60">
        <f>'Tong hop DDCI 2023'!G8</f>
        <v>0.55781189956473831</v>
      </c>
      <c r="H8" s="60">
        <f>E8</f>
        <v>9.0610759029105719</v>
      </c>
      <c r="I8" s="61"/>
      <c r="J8" s="61"/>
      <c r="K8" s="61"/>
    </row>
    <row r="9" spans="1:12" ht="27.6" x14ac:dyDescent="0.3">
      <c r="A9" s="12">
        <v>1</v>
      </c>
      <c r="B9" s="62" t="s">
        <v>101</v>
      </c>
      <c r="C9" s="11">
        <v>70.175439999999995</v>
      </c>
      <c r="D9" s="48">
        <v>3</v>
      </c>
      <c r="E9" s="11">
        <v>75.598079999999996</v>
      </c>
      <c r="F9" s="11">
        <v>52.68817</v>
      </c>
      <c r="G9" s="11">
        <f>C9-F9</f>
        <v>17.487269999999995</v>
      </c>
      <c r="H9" s="11"/>
      <c r="I9" s="81" t="s">
        <v>73</v>
      </c>
      <c r="J9" s="93" t="s">
        <v>84</v>
      </c>
      <c r="K9" s="90" t="s">
        <v>191</v>
      </c>
    </row>
    <row r="10" spans="1:12" ht="27.6" x14ac:dyDescent="0.3">
      <c r="A10" s="12">
        <v>2</v>
      </c>
      <c r="B10" s="62" t="s">
        <v>102</v>
      </c>
      <c r="C10" s="11">
        <v>55.263159999999999</v>
      </c>
      <c r="D10" s="48">
        <v>4</v>
      </c>
      <c r="E10" s="11">
        <v>64.593299999999999</v>
      </c>
      <c r="F10" s="11">
        <v>45.28302</v>
      </c>
      <c r="G10" s="11">
        <f t="shared" ref="G10:G26" si="0">C10-F10</f>
        <v>9.9801399999999987</v>
      </c>
      <c r="H10" s="11"/>
      <c r="I10" s="82"/>
      <c r="J10" s="93"/>
      <c r="K10" s="91"/>
    </row>
    <row r="11" spans="1:12" x14ac:dyDescent="0.3">
      <c r="A11" s="12">
        <v>3</v>
      </c>
      <c r="B11" s="62" t="s">
        <v>103</v>
      </c>
      <c r="C11" s="11">
        <v>100</v>
      </c>
      <c r="D11" s="48">
        <v>1</v>
      </c>
      <c r="E11" s="11">
        <v>100</v>
      </c>
      <c r="F11" s="11">
        <v>100</v>
      </c>
      <c r="G11" s="11">
        <f t="shared" si="0"/>
        <v>0</v>
      </c>
      <c r="H11" s="11"/>
      <c r="I11" s="82"/>
      <c r="J11" s="93"/>
      <c r="K11" s="91"/>
    </row>
    <row r="12" spans="1:12" x14ac:dyDescent="0.3">
      <c r="A12" s="12">
        <v>4</v>
      </c>
      <c r="B12" s="62" t="s">
        <v>104</v>
      </c>
      <c r="C12" s="11">
        <v>100</v>
      </c>
      <c r="D12" s="48">
        <v>1</v>
      </c>
      <c r="E12" s="11">
        <v>100</v>
      </c>
      <c r="F12" s="11">
        <v>100</v>
      </c>
      <c r="G12" s="11">
        <f t="shared" si="0"/>
        <v>0</v>
      </c>
      <c r="H12" s="11"/>
      <c r="I12" s="82"/>
      <c r="J12" s="93"/>
      <c r="K12" s="91"/>
    </row>
    <row r="13" spans="1:12" ht="27.6" x14ac:dyDescent="0.3">
      <c r="A13" s="12">
        <v>5</v>
      </c>
      <c r="B13" s="62" t="s">
        <v>105</v>
      </c>
      <c r="C13" s="11">
        <v>92.5</v>
      </c>
      <c r="D13" s="48">
        <v>8</v>
      </c>
      <c r="E13" s="11">
        <v>100</v>
      </c>
      <c r="F13" s="11">
        <v>96.666659999999993</v>
      </c>
      <c r="G13" s="11">
        <f t="shared" si="0"/>
        <v>-4.1666599999999931</v>
      </c>
      <c r="H13" s="11"/>
      <c r="I13" s="82"/>
      <c r="J13" s="93"/>
      <c r="K13" s="91"/>
    </row>
    <row r="14" spans="1:12" ht="27.6" x14ac:dyDescent="0.3">
      <c r="A14" s="12">
        <v>6</v>
      </c>
      <c r="B14" s="62" t="s">
        <v>106</v>
      </c>
      <c r="C14" s="11">
        <v>95</v>
      </c>
      <c r="D14" s="48">
        <v>7</v>
      </c>
      <c r="E14" s="11">
        <v>100</v>
      </c>
      <c r="F14" s="11">
        <v>95.454539999999994</v>
      </c>
      <c r="G14" s="11">
        <f t="shared" si="0"/>
        <v>-0.45453999999999439</v>
      </c>
      <c r="H14" s="11"/>
      <c r="I14" s="82"/>
      <c r="J14" s="93"/>
      <c r="K14" s="91"/>
    </row>
    <row r="15" spans="1:12" ht="27.6" x14ac:dyDescent="0.3">
      <c r="A15" s="12">
        <v>7</v>
      </c>
      <c r="B15" s="62" t="s">
        <v>38</v>
      </c>
      <c r="C15" s="11">
        <v>92.5</v>
      </c>
      <c r="D15" s="48">
        <v>8</v>
      </c>
      <c r="E15" s="11">
        <v>100</v>
      </c>
      <c r="F15" s="11">
        <v>94.117649999999998</v>
      </c>
      <c r="G15" s="11">
        <f t="shared" si="0"/>
        <v>-1.6176499999999976</v>
      </c>
      <c r="H15" s="11"/>
      <c r="I15" s="82"/>
      <c r="J15" s="93"/>
      <c r="K15" s="91"/>
    </row>
    <row r="16" spans="1:12" ht="27.6" x14ac:dyDescent="0.3">
      <c r="A16" s="12">
        <v>8</v>
      </c>
      <c r="B16" s="62" t="s">
        <v>107</v>
      </c>
      <c r="C16" s="11">
        <v>95</v>
      </c>
      <c r="D16" s="48">
        <v>7</v>
      </c>
      <c r="E16" s="11">
        <v>100</v>
      </c>
      <c r="F16" s="11">
        <v>95.238100000000003</v>
      </c>
      <c r="G16" s="11">
        <f t="shared" si="0"/>
        <v>-0.23810000000000286</v>
      </c>
      <c r="H16" s="11"/>
      <c r="I16" s="82"/>
      <c r="J16" s="93"/>
      <c r="K16" s="91"/>
    </row>
    <row r="17" spans="1:11" ht="27.6" x14ac:dyDescent="0.3">
      <c r="A17" s="12">
        <v>9</v>
      </c>
      <c r="B17" s="62" t="s">
        <v>108</v>
      </c>
      <c r="C17" s="11">
        <v>50</v>
      </c>
      <c r="D17" s="48">
        <v>2</v>
      </c>
      <c r="E17" s="11">
        <v>50.526319999999998</v>
      </c>
      <c r="F17" s="11">
        <v>39.784950000000002</v>
      </c>
      <c r="G17" s="11">
        <f t="shared" si="0"/>
        <v>10.215049999999998</v>
      </c>
      <c r="H17" s="11"/>
      <c r="I17" s="82"/>
      <c r="J17" s="93"/>
      <c r="K17" s="91"/>
    </row>
    <row r="18" spans="1:11" ht="41.4" x14ac:dyDescent="0.3">
      <c r="A18" s="12">
        <v>10</v>
      </c>
      <c r="B18" s="62" t="s">
        <v>109</v>
      </c>
      <c r="C18" s="11">
        <v>63.157890000000002</v>
      </c>
      <c r="D18" s="48">
        <v>2</v>
      </c>
      <c r="E18" s="11">
        <v>64.893619999999999</v>
      </c>
      <c r="F18" s="11">
        <v>41.558439999999997</v>
      </c>
      <c r="G18" s="11">
        <f t="shared" si="0"/>
        <v>21.599450000000004</v>
      </c>
      <c r="H18" s="11"/>
      <c r="I18" s="82"/>
      <c r="J18" s="93"/>
      <c r="K18" s="91"/>
    </row>
    <row r="19" spans="1:11" ht="27.6" x14ac:dyDescent="0.3">
      <c r="A19" s="12">
        <v>11</v>
      </c>
      <c r="B19" s="62" t="s">
        <v>110</v>
      </c>
      <c r="C19" s="11">
        <v>98.611109999999996</v>
      </c>
      <c r="D19" s="48">
        <v>7</v>
      </c>
      <c r="E19" s="11">
        <v>100</v>
      </c>
      <c r="F19" s="11">
        <v>100</v>
      </c>
      <c r="G19" s="11">
        <f t="shared" si="0"/>
        <v>-1.3888900000000035</v>
      </c>
      <c r="H19" s="11"/>
      <c r="I19" s="82"/>
      <c r="J19" s="93"/>
      <c r="K19" s="91"/>
    </row>
    <row r="20" spans="1:11" ht="27.6" x14ac:dyDescent="0.3">
      <c r="A20" s="12">
        <v>12</v>
      </c>
      <c r="B20" s="62" t="s">
        <v>111</v>
      </c>
      <c r="C20" s="11">
        <v>68.421049999999994</v>
      </c>
      <c r="D20" s="48">
        <v>3</v>
      </c>
      <c r="E20" s="11">
        <v>83.636359999999996</v>
      </c>
      <c r="F20" s="11">
        <v>62.33766</v>
      </c>
      <c r="G20" s="11">
        <f t="shared" si="0"/>
        <v>6.0833899999999943</v>
      </c>
      <c r="H20" s="11"/>
      <c r="I20" s="82"/>
      <c r="J20" s="93"/>
      <c r="K20" s="91"/>
    </row>
    <row r="21" spans="1:11" x14ac:dyDescent="0.3">
      <c r="A21" s="12">
        <v>13</v>
      </c>
      <c r="B21" s="62" t="s">
        <v>39</v>
      </c>
      <c r="C21" s="11">
        <v>100</v>
      </c>
      <c r="D21" s="48">
        <v>1</v>
      </c>
      <c r="E21" s="11">
        <v>100</v>
      </c>
      <c r="F21" s="11">
        <v>100</v>
      </c>
      <c r="G21" s="11">
        <f t="shared" si="0"/>
        <v>0</v>
      </c>
      <c r="H21" s="11"/>
      <c r="I21" s="82"/>
      <c r="J21" s="93"/>
      <c r="K21" s="91"/>
    </row>
    <row r="22" spans="1:11" x14ac:dyDescent="0.3">
      <c r="A22" s="12">
        <v>14</v>
      </c>
      <c r="B22" s="62" t="s">
        <v>49</v>
      </c>
      <c r="C22" s="11">
        <v>100</v>
      </c>
      <c r="D22" s="48">
        <v>1</v>
      </c>
      <c r="E22" s="11">
        <v>100</v>
      </c>
      <c r="F22" s="11">
        <v>100</v>
      </c>
      <c r="G22" s="11">
        <f t="shared" si="0"/>
        <v>0</v>
      </c>
      <c r="H22" s="11"/>
      <c r="I22" s="82"/>
      <c r="J22" s="93"/>
      <c r="K22" s="91"/>
    </row>
    <row r="23" spans="1:11" ht="48" customHeight="1" x14ac:dyDescent="0.3">
      <c r="A23" s="12">
        <v>15</v>
      </c>
      <c r="B23" s="63" t="s">
        <v>40</v>
      </c>
      <c r="C23" s="11">
        <v>61.403509999999997</v>
      </c>
      <c r="D23" s="48">
        <v>6</v>
      </c>
      <c r="E23" s="11">
        <v>21.62162</v>
      </c>
      <c r="F23" s="11">
        <v>61.403509999999997</v>
      </c>
      <c r="G23" s="11">
        <f t="shared" si="0"/>
        <v>0</v>
      </c>
      <c r="H23" s="11"/>
      <c r="I23" s="82"/>
      <c r="J23" s="93"/>
      <c r="K23" s="91"/>
    </row>
    <row r="24" spans="1:11" ht="48.75" customHeight="1" x14ac:dyDescent="0.3">
      <c r="A24" s="12">
        <v>16</v>
      </c>
      <c r="B24" s="50" t="s">
        <v>50</v>
      </c>
      <c r="C24" s="11">
        <v>87.719300000000004</v>
      </c>
      <c r="D24" s="48">
        <v>5</v>
      </c>
      <c r="E24" s="11">
        <v>94.339619999999996</v>
      </c>
      <c r="F24" s="11">
        <v>87.179490000000001</v>
      </c>
      <c r="G24" s="11">
        <f t="shared" si="0"/>
        <v>0.53981000000000279</v>
      </c>
      <c r="H24" s="11"/>
      <c r="I24" s="82"/>
      <c r="J24" s="93"/>
      <c r="K24" s="91"/>
    </row>
    <row r="25" spans="1:11" ht="48" customHeight="1" x14ac:dyDescent="0.3">
      <c r="A25" s="12">
        <v>17</v>
      </c>
      <c r="B25" s="62" t="s">
        <v>51</v>
      </c>
      <c r="C25" s="11">
        <v>89.473690000000005</v>
      </c>
      <c r="D25" s="48">
        <v>8</v>
      </c>
      <c r="E25" s="11">
        <v>94.5946</v>
      </c>
      <c r="F25" s="11">
        <v>90.909090000000006</v>
      </c>
      <c r="G25" s="11">
        <f t="shared" si="0"/>
        <v>-1.4354000000000013</v>
      </c>
      <c r="H25" s="11"/>
      <c r="I25" s="82"/>
      <c r="J25" s="93"/>
      <c r="K25" s="91"/>
    </row>
    <row r="26" spans="1:11" ht="51" customHeight="1" x14ac:dyDescent="0.3">
      <c r="A26" s="12">
        <v>18</v>
      </c>
      <c r="B26" s="62" t="s">
        <v>112</v>
      </c>
      <c r="C26" s="11">
        <v>97.826089999999994</v>
      </c>
      <c r="D26" s="48">
        <v>6</v>
      </c>
      <c r="E26" s="11">
        <v>100</v>
      </c>
      <c r="F26" s="11">
        <v>97.826089999999994</v>
      </c>
      <c r="G26" s="11">
        <f t="shared" si="0"/>
        <v>0</v>
      </c>
      <c r="H26" s="11"/>
      <c r="I26" s="83"/>
      <c r="J26" s="93"/>
      <c r="K26" s="91"/>
    </row>
    <row r="27" spans="1:11" ht="21.75" customHeight="1" x14ac:dyDescent="0.3">
      <c r="A27" s="58" t="s">
        <v>3</v>
      </c>
      <c r="B27" s="59" t="s">
        <v>4</v>
      </c>
      <c r="C27" s="64">
        <f>'Tong hop DDCI 2023'!C9</f>
        <v>8.0385282098273585</v>
      </c>
      <c r="D27" s="65">
        <f>'Tong hop DDCI 2023'!D9</f>
        <v>4</v>
      </c>
      <c r="E27" s="64">
        <f>'Tong hop DDCI 2023'!E9</f>
        <v>9.5754565115129697</v>
      </c>
      <c r="F27" s="64">
        <f>'Tong hop DDCI 2023'!F9</f>
        <v>7.5871283202385351</v>
      </c>
      <c r="G27" s="64">
        <f>'Tong hop DDCI 2023'!G9</f>
        <v>0.45139988958882338</v>
      </c>
      <c r="H27" s="58">
        <v>8.7899999999999991</v>
      </c>
      <c r="I27" s="61"/>
      <c r="J27" s="61"/>
      <c r="K27" s="91"/>
    </row>
    <row r="28" spans="1:11" ht="50.25" customHeight="1" x14ac:dyDescent="0.3">
      <c r="A28" s="12">
        <v>1</v>
      </c>
      <c r="B28" s="50" t="s">
        <v>113</v>
      </c>
      <c r="C28" s="11">
        <v>97.5</v>
      </c>
      <c r="D28" s="48">
        <v>6</v>
      </c>
      <c r="E28" s="11">
        <v>100</v>
      </c>
      <c r="F28" s="11">
        <v>97.5</v>
      </c>
      <c r="G28" s="11">
        <f>C28-F28</f>
        <v>0</v>
      </c>
      <c r="H28" s="11"/>
      <c r="I28" s="81" t="s">
        <v>73</v>
      </c>
      <c r="J28" s="84" t="s">
        <v>73</v>
      </c>
      <c r="K28" s="91"/>
    </row>
    <row r="29" spans="1:11" ht="27.6" x14ac:dyDescent="0.3">
      <c r="A29" s="12">
        <v>2</v>
      </c>
      <c r="B29" s="50" t="s">
        <v>114</v>
      </c>
      <c r="C29" s="11">
        <v>97.222219999999993</v>
      </c>
      <c r="D29" s="48">
        <v>5</v>
      </c>
      <c r="E29" s="11">
        <v>100</v>
      </c>
      <c r="F29" s="11">
        <v>97.222219999999993</v>
      </c>
      <c r="G29" s="11">
        <f t="shared" ref="G29:G38" si="1">C29-F29</f>
        <v>0</v>
      </c>
      <c r="H29" s="11"/>
      <c r="I29" s="82"/>
      <c r="J29" s="85"/>
      <c r="K29" s="91"/>
    </row>
    <row r="30" spans="1:11" ht="36" customHeight="1" x14ac:dyDescent="0.3">
      <c r="A30" s="12">
        <v>3</v>
      </c>
      <c r="B30" s="50" t="s">
        <v>115</v>
      </c>
      <c r="C30" s="11">
        <v>98.611109999999996</v>
      </c>
      <c r="D30" s="48">
        <v>6</v>
      </c>
      <c r="E30" s="11">
        <v>100</v>
      </c>
      <c r="F30" s="11">
        <v>98.611109999999996</v>
      </c>
      <c r="G30" s="11">
        <f t="shared" si="1"/>
        <v>0</v>
      </c>
      <c r="H30" s="11"/>
      <c r="I30" s="82"/>
      <c r="J30" s="85"/>
      <c r="K30" s="91"/>
    </row>
    <row r="31" spans="1:11" s="25" customFormat="1" ht="27.6" x14ac:dyDescent="0.3">
      <c r="A31" s="12">
        <v>4</v>
      </c>
      <c r="B31" s="50" t="s">
        <v>116</v>
      </c>
      <c r="C31" s="11">
        <v>100</v>
      </c>
      <c r="D31" s="48">
        <v>1</v>
      </c>
      <c r="E31" s="11">
        <v>100</v>
      </c>
      <c r="F31" s="11">
        <v>100</v>
      </c>
      <c r="G31" s="11">
        <f t="shared" si="1"/>
        <v>0</v>
      </c>
      <c r="H31" s="11"/>
      <c r="I31" s="82"/>
      <c r="J31" s="85"/>
      <c r="K31" s="91"/>
    </row>
    <row r="32" spans="1:11" x14ac:dyDescent="0.3">
      <c r="A32" s="12">
        <v>5</v>
      </c>
      <c r="B32" s="62" t="s">
        <v>41</v>
      </c>
      <c r="C32" s="11">
        <v>98.717950000000002</v>
      </c>
      <c r="D32" s="48">
        <v>8</v>
      </c>
      <c r="E32" s="11">
        <v>100</v>
      </c>
      <c r="F32" s="11">
        <v>100</v>
      </c>
      <c r="G32" s="11">
        <f t="shared" si="1"/>
        <v>-1.2820499999999981</v>
      </c>
      <c r="H32" s="11"/>
      <c r="I32" s="82"/>
      <c r="J32" s="85"/>
      <c r="K32" s="91"/>
    </row>
    <row r="33" spans="1:11" x14ac:dyDescent="0.3">
      <c r="A33" s="12">
        <v>6</v>
      </c>
      <c r="B33" s="62" t="s">
        <v>44</v>
      </c>
      <c r="C33" s="11">
        <v>97.435900000000004</v>
      </c>
      <c r="D33" s="48">
        <v>6</v>
      </c>
      <c r="E33" s="11">
        <v>100</v>
      </c>
      <c r="F33" s="11">
        <v>97.435900000000004</v>
      </c>
      <c r="G33" s="11">
        <f t="shared" si="1"/>
        <v>0</v>
      </c>
      <c r="H33" s="11"/>
      <c r="I33" s="82"/>
      <c r="J33" s="85"/>
      <c r="K33" s="91"/>
    </row>
    <row r="34" spans="1:11" ht="27.6" x14ac:dyDescent="0.3">
      <c r="A34" s="12">
        <v>7</v>
      </c>
      <c r="B34" s="62" t="s">
        <v>52</v>
      </c>
      <c r="C34" s="11">
        <v>97.435900000000004</v>
      </c>
      <c r="D34" s="48">
        <v>6</v>
      </c>
      <c r="E34" s="11">
        <v>100</v>
      </c>
      <c r="F34" s="11">
        <v>97.435900000000004</v>
      </c>
      <c r="G34" s="11">
        <f t="shared" si="1"/>
        <v>0</v>
      </c>
      <c r="H34" s="11"/>
      <c r="I34" s="82"/>
      <c r="J34" s="85"/>
      <c r="K34" s="91"/>
    </row>
    <row r="35" spans="1:11" ht="27.6" x14ac:dyDescent="0.3">
      <c r="A35" s="12">
        <v>8</v>
      </c>
      <c r="B35" s="62" t="s">
        <v>117</v>
      </c>
      <c r="C35" s="11">
        <v>94.871799999999993</v>
      </c>
      <c r="D35" s="48">
        <v>5</v>
      </c>
      <c r="E35" s="11">
        <v>100</v>
      </c>
      <c r="F35" s="11">
        <v>91.176469999999995</v>
      </c>
      <c r="G35" s="11">
        <f t="shared" si="1"/>
        <v>3.6953299999999984</v>
      </c>
      <c r="H35" s="11"/>
      <c r="I35" s="82"/>
      <c r="J35" s="85"/>
      <c r="K35" s="91"/>
    </row>
    <row r="36" spans="1:11" ht="27.6" x14ac:dyDescent="0.3">
      <c r="A36" s="12">
        <v>9</v>
      </c>
      <c r="B36" s="62" t="s">
        <v>118</v>
      </c>
      <c r="C36" s="11">
        <v>92.307689999999994</v>
      </c>
      <c r="D36" s="48">
        <v>3</v>
      </c>
      <c r="E36" s="11">
        <v>97.826089999999994</v>
      </c>
      <c r="F36" s="11">
        <v>86.466160000000002</v>
      </c>
      <c r="G36" s="11">
        <f t="shared" si="1"/>
        <v>5.8415299999999917</v>
      </c>
      <c r="H36" s="11"/>
      <c r="I36" s="82"/>
      <c r="J36" s="85"/>
      <c r="K36" s="91"/>
    </row>
    <row r="37" spans="1:11" ht="27.6" x14ac:dyDescent="0.3">
      <c r="A37" s="12">
        <v>10</v>
      </c>
      <c r="B37" s="63" t="s">
        <v>26</v>
      </c>
      <c r="C37" s="11">
        <v>64.035089999999997</v>
      </c>
      <c r="D37" s="48">
        <v>6</v>
      </c>
      <c r="E37" s="11">
        <v>25.67568</v>
      </c>
      <c r="F37" s="11">
        <v>64.035089999999997</v>
      </c>
      <c r="G37" s="11">
        <f t="shared" si="1"/>
        <v>0</v>
      </c>
      <c r="H37" s="11"/>
      <c r="I37" s="82"/>
      <c r="J37" s="85"/>
      <c r="K37" s="91"/>
    </row>
    <row r="38" spans="1:11" ht="27.6" x14ac:dyDescent="0.3">
      <c r="A38" s="12">
        <v>11</v>
      </c>
      <c r="B38" s="63" t="s">
        <v>119</v>
      </c>
      <c r="C38" s="11">
        <v>4.2553190000000001</v>
      </c>
      <c r="D38" s="48">
        <v>2</v>
      </c>
      <c r="E38" s="11">
        <v>0</v>
      </c>
      <c r="F38" s="11">
        <v>5.555555</v>
      </c>
      <c r="G38" s="11">
        <f t="shared" si="1"/>
        <v>-1.3002359999999999</v>
      </c>
      <c r="H38" s="11"/>
      <c r="I38" s="83"/>
      <c r="J38" s="66" t="s">
        <v>78</v>
      </c>
      <c r="K38" s="91"/>
    </row>
    <row r="39" spans="1:11" ht="33" customHeight="1" x14ac:dyDescent="0.3">
      <c r="A39" s="58" t="s">
        <v>5</v>
      </c>
      <c r="B39" s="67" t="s">
        <v>6</v>
      </c>
      <c r="C39" s="64">
        <f>'Tong hop DDCI 2023'!C10</f>
        <v>7.0260270833278291</v>
      </c>
      <c r="D39" s="65">
        <f>'Tong hop DDCI 2023'!D10</f>
        <v>8</v>
      </c>
      <c r="E39" s="60">
        <f>'Tong hop DDCI 2023'!E10</f>
        <v>8.8149347197160068</v>
      </c>
      <c r="F39" s="60">
        <f>'Tong hop DDCI 2023'!F10</f>
        <v>7.401258766450959</v>
      </c>
      <c r="G39" s="60">
        <f>'Tong hop DDCI 2023'!G10</f>
        <v>-0.37523168312312993</v>
      </c>
      <c r="H39" s="60">
        <f>F39</f>
        <v>7.401258766450959</v>
      </c>
      <c r="I39" s="61"/>
      <c r="J39" s="61"/>
      <c r="K39" s="91"/>
    </row>
    <row r="40" spans="1:11" ht="27.6" x14ac:dyDescent="0.3">
      <c r="A40" s="12">
        <v>1</v>
      </c>
      <c r="B40" s="50" t="s">
        <v>120</v>
      </c>
      <c r="C40" s="11">
        <v>100</v>
      </c>
      <c r="D40" s="48">
        <v>1</v>
      </c>
      <c r="E40" s="11">
        <v>100</v>
      </c>
      <c r="F40" s="11">
        <v>96.774190000000004</v>
      </c>
      <c r="G40" s="11">
        <f>C40-F40</f>
        <v>3.2258099999999956</v>
      </c>
      <c r="H40" s="11"/>
      <c r="I40" s="81" t="s">
        <v>78</v>
      </c>
      <c r="J40" s="84" t="s">
        <v>73</v>
      </c>
      <c r="K40" s="91"/>
    </row>
    <row r="41" spans="1:11" s="25" customFormat="1" x14ac:dyDescent="0.3">
      <c r="A41" s="12">
        <v>2</v>
      </c>
      <c r="B41" s="63" t="s">
        <v>121</v>
      </c>
      <c r="C41" s="11">
        <v>3.8461539999999999</v>
      </c>
      <c r="D41" s="48">
        <v>3</v>
      </c>
      <c r="E41" s="11">
        <v>0</v>
      </c>
      <c r="F41" s="11">
        <v>4.6511630000000004</v>
      </c>
      <c r="G41" s="11">
        <f t="shared" ref="G41:G64" si="2">C41-F41</f>
        <v>-0.80500900000000053</v>
      </c>
      <c r="H41" s="11"/>
      <c r="I41" s="82"/>
      <c r="J41" s="86"/>
      <c r="K41" s="91"/>
    </row>
    <row r="42" spans="1:11" ht="46.5" customHeight="1" x14ac:dyDescent="0.3">
      <c r="A42" s="12">
        <v>3</v>
      </c>
      <c r="B42" s="63" t="s">
        <v>122</v>
      </c>
      <c r="C42" s="11">
        <v>10.52632</v>
      </c>
      <c r="D42" s="48">
        <v>8</v>
      </c>
      <c r="E42" s="11">
        <v>5.3191490000000003</v>
      </c>
      <c r="F42" s="11">
        <v>8.1339710000000007</v>
      </c>
      <c r="G42" s="11">
        <f t="shared" si="2"/>
        <v>2.3923489999999994</v>
      </c>
      <c r="H42" s="11"/>
      <c r="I42" s="82"/>
      <c r="J42" s="84" t="s">
        <v>78</v>
      </c>
      <c r="K42" s="91"/>
    </row>
    <row r="43" spans="1:11" ht="27.6" x14ac:dyDescent="0.3">
      <c r="A43" s="12">
        <v>4</v>
      </c>
      <c r="B43" s="62" t="s">
        <v>123</v>
      </c>
      <c r="C43" s="11">
        <v>69.298249999999996</v>
      </c>
      <c r="D43" s="48">
        <v>9</v>
      </c>
      <c r="E43" s="11">
        <v>92.5</v>
      </c>
      <c r="F43" s="11">
        <v>80.303030000000007</v>
      </c>
      <c r="G43" s="11">
        <f t="shared" si="2"/>
        <v>-11.004780000000011</v>
      </c>
      <c r="H43" s="11"/>
      <c r="I43" s="82"/>
      <c r="J43" s="85"/>
      <c r="K43" s="91"/>
    </row>
    <row r="44" spans="1:11" ht="27.6" x14ac:dyDescent="0.3">
      <c r="A44" s="12">
        <v>5</v>
      </c>
      <c r="B44" s="62" t="s">
        <v>124</v>
      </c>
      <c r="C44" s="11">
        <v>94.285709999999995</v>
      </c>
      <c r="D44" s="48">
        <v>1</v>
      </c>
      <c r="E44" s="11">
        <v>94.285709999999995</v>
      </c>
      <c r="F44" s="11">
        <v>72.727270000000004</v>
      </c>
      <c r="G44" s="11">
        <f t="shared" si="2"/>
        <v>21.55843999999999</v>
      </c>
      <c r="H44" s="11"/>
      <c r="I44" s="82"/>
      <c r="J44" s="86"/>
      <c r="K44" s="91"/>
    </row>
    <row r="45" spans="1:11" ht="48.75" customHeight="1" x14ac:dyDescent="0.3">
      <c r="A45" s="12">
        <v>6</v>
      </c>
      <c r="B45" s="62" t="s">
        <v>125</v>
      </c>
      <c r="C45" s="11">
        <v>91.964290000000005</v>
      </c>
      <c r="D45" s="48">
        <v>6</v>
      </c>
      <c r="E45" s="11">
        <v>98.701300000000003</v>
      </c>
      <c r="F45" s="11">
        <v>91.964290000000005</v>
      </c>
      <c r="G45" s="11">
        <f t="shared" si="2"/>
        <v>0</v>
      </c>
      <c r="H45" s="11"/>
      <c r="I45" s="82"/>
      <c r="J45" s="66" t="s">
        <v>74</v>
      </c>
      <c r="K45" s="91"/>
    </row>
    <row r="46" spans="1:11" ht="56.25" customHeight="1" x14ac:dyDescent="0.3">
      <c r="A46" s="12">
        <v>7</v>
      </c>
      <c r="B46" s="62" t="s">
        <v>126</v>
      </c>
      <c r="C46" s="11">
        <v>87.619050000000001</v>
      </c>
      <c r="D46" s="48">
        <v>8</v>
      </c>
      <c r="E46" s="11">
        <v>97.5</v>
      </c>
      <c r="F46" s="11">
        <v>93.75</v>
      </c>
      <c r="G46" s="11">
        <f t="shared" si="2"/>
        <v>-6.1309499999999986</v>
      </c>
      <c r="H46" s="11"/>
      <c r="I46" s="82"/>
      <c r="J46" s="66" t="s">
        <v>188</v>
      </c>
      <c r="K46" s="91"/>
    </row>
    <row r="47" spans="1:11" ht="33" customHeight="1" x14ac:dyDescent="0.3">
      <c r="A47" s="12">
        <v>8</v>
      </c>
      <c r="B47" s="62" t="s">
        <v>127</v>
      </c>
      <c r="C47" s="11">
        <v>95.412840000000003</v>
      </c>
      <c r="D47" s="48">
        <v>6</v>
      </c>
      <c r="E47" s="11">
        <v>100</v>
      </c>
      <c r="F47" s="11">
        <v>95.412840000000003</v>
      </c>
      <c r="G47" s="11">
        <f t="shared" si="2"/>
        <v>0</v>
      </c>
      <c r="H47" s="11"/>
      <c r="I47" s="82"/>
      <c r="J47" s="66" t="s">
        <v>79</v>
      </c>
      <c r="K47" s="91"/>
    </row>
    <row r="48" spans="1:11" ht="33" customHeight="1" x14ac:dyDescent="0.3">
      <c r="A48" s="12">
        <v>9</v>
      </c>
      <c r="B48" s="62" t="s">
        <v>128</v>
      </c>
      <c r="C48" s="11">
        <v>89.908259999999999</v>
      </c>
      <c r="D48" s="48">
        <v>7</v>
      </c>
      <c r="E48" s="11">
        <v>100</v>
      </c>
      <c r="F48" s="11">
        <v>93.75</v>
      </c>
      <c r="G48" s="11">
        <f t="shared" si="2"/>
        <v>-3.8417400000000015</v>
      </c>
      <c r="H48" s="11"/>
      <c r="I48" s="82"/>
      <c r="J48" s="66" t="s">
        <v>82</v>
      </c>
      <c r="K48" s="91"/>
    </row>
    <row r="49" spans="1:11" ht="66.75" customHeight="1" x14ac:dyDescent="0.3">
      <c r="A49" s="12">
        <v>10</v>
      </c>
      <c r="B49" s="62" t="s">
        <v>129</v>
      </c>
      <c r="C49" s="11">
        <v>93.457949999999997</v>
      </c>
      <c r="D49" s="48">
        <v>5</v>
      </c>
      <c r="E49" s="11">
        <v>100</v>
      </c>
      <c r="F49" s="11">
        <v>92.452830000000006</v>
      </c>
      <c r="G49" s="11">
        <f t="shared" si="2"/>
        <v>1.0051199999999909</v>
      </c>
      <c r="H49" s="11"/>
      <c r="I49" s="82"/>
      <c r="J49" s="66" t="s">
        <v>75</v>
      </c>
      <c r="K49" s="91"/>
    </row>
    <row r="50" spans="1:11" ht="33" customHeight="1" x14ac:dyDescent="0.3">
      <c r="A50" s="12">
        <v>11</v>
      </c>
      <c r="B50" s="62" t="s">
        <v>130</v>
      </c>
      <c r="C50" s="11">
        <v>92.307689999999994</v>
      </c>
      <c r="D50" s="48">
        <v>6</v>
      </c>
      <c r="E50" s="11">
        <v>100</v>
      </c>
      <c r="F50" s="11">
        <v>92.307689999999994</v>
      </c>
      <c r="G50" s="11">
        <f t="shared" si="2"/>
        <v>0</v>
      </c>
      <c r="H50" s="11"/>
      <c r="I50" s="82"/>
      <c r="J50" s="66" t="s">
        <v>81</v>
      </c>
      <c r="K50" s="91"/>
    </row>
    <row r="51" spans="1:11" ht="66.75" customHeight="1" x14ac:dyDescent="0.3">
      <c r="A51" s="12">
        <v>12</v>
      </c>
      <c r="B51" s="62" t="s">
        <v>131</v>
      </c>
      <c r="C51" s="11">
        <v>86.666659999999993</v>
      </c>
      <c r="D51" s="48">
        <v>7</v>
      </c>
      <c r="E51" s="11">
        <v>100</v>
      </c>
      <c r="F51" s="11">
        <v>90.109889999999993</v>
      </c>
      <c r="G51" s="11">
        <f t="shared" si="2"/>
        <v>-3.4432299999999998</v>
      </c>
      <c r="H51" s="11"/>
      <c r="I51" s="82"/>
      <c r="J51" s="66" t="s">
        <v>75</v>
      </c>
      <c r="K51" s="91"/>
    </row>
    <row r="52" spans="1:11" ht="50.25" customHeight="1" x14ac:dyDescent="0.3">
      <c r="A52" s="12">
        <v>13</v>
      </c>
      <c r="B52" s="62" t="s">
        <v>132</v>
      </c>
      <c r="C52" s="11">
        <v>87.5</v>
      </c>
      <c r="D52" s="48">
        <v>8</v>
      </c>
      <c r="E52" s="11">
        <v>100</v>
      </c>
      <c r="F52" s="11">
        <v>89.361699999999999</v>
      </c>
      <c r="G52" s="11">
        <f t="shared" si="2"/>
        <v>-1.861699999999999</v>
      </c>
      <c r="H52" s="11"/>
      <c r="I52" s="82"/>
      <c r="J52" s="66" t="s">
        <v>189</v>
      </c>
      <c r="K52" s="91"/>
    </row>
    <row r="53" spans="1:11" ht="33" customHeight="1" x14ac:dyDescent="0.3">
      <c r="A53" s="12">
        <v>14</v>
      </c>
      <c r="B53" s="62" t="s">
        <v>133</v>
      </c>
      <c r="C53" s="11">
        <v>93.269229999999993</v>
      </c>
      <c r="D53" s="48">
        <v>8</v>
      </c>
      <c r="E53" s="11">
        <v>100</v>
      </c>
      <c r="F53" s="11">
        <v>94.680850000000007</v>
      </c>
      <c r="G53" s="11">
        <f t="shared" si="2"/>
        <v>-1.4116200000000134</v>
      </c>
      <c r="H53" s="11"/>
      <c r="I53" s="82"/>
      <c r="J53" s="66" t="s">
        <v>80</v>
      </c>
      <c r="K53" s="91"/>
    </row>
    <row r="54" spans="1:11" ht="27.6" x14ac:dyDescent="0.3">
      <c r="A54" s="12">
        <v>15</v>
      </c>
      <c r="B54" s="62" t="s">
        <v>134</v>
      </c>
      <c r="C54" s="11">
        <v>85.714290000000005</v>
      </c>
      <c r="D54" s="48">
        <v>7</v>
      </c>
      <c r="E54" s="11">
        <v>100</v>
      </c>
      <c r="F54" s="11">
        <v>88.043480000000002</v>
      </c>
      <c r="G54" s="11">
        <f t="shared" si="2"/>
        <v>-2.329189999999997</v>
      </c>
      <c r="H54" s="11"/>
      <c r="I54" s="82"/>
      <c r="J54" s="93" t="s">
        <v>78</v>
      </c>
      <c r="K54" s="91"/>
    </row>
    <row r="55" spans="1:11" ht="27.6" x14ac:dyDescent="0.3">
      <c r="A55" s="12">
        <v>16</v>
      </c>
      <c r="B55" s="63" t="s">
        <v>135</v>
      </c>
      <c r="C55" s="11">
        <v>87.878780000000006</v>
      </c>
      <c r="D55" s="48">
        <v>5</v>
      </c>
      <c r="E55" s="11">
        <v>100</v>
      </c>
      <c r="F55" s="11">
        <v>87.096770000000006</v>
      </c>
      <c r="G55" s="11">
        <f t="shared" si="2"/>
        <v>0.78200999999999965</v>
      </c>
      <c r="H55" s="11"/>
      <c r="I55" s="82"/>
      <c r="J55" s="93"/>
      <c r="K55" s="91"/>
    </row>
    <row r="56" spans="1:11" ht="27.6" x14ac:dyDescent="0.3">
      <c r="A56" s="12">
        <v>17</v>
      </c>
      <c r="B56" s="63" t="s">
        <v>27</v>
      </c>
      <c r="C56" s="11">
        <v>63.636360000000003</v>
      </c>
      <c r="D56" s="48">
        <v>10</v>
      </c>
      <c r="E56" s="11">
        <v>0</v>
      </c>
      <c r="F56" s="11">
        <v>28.125</v>
      </c>
      <c r="G56" s="11">
        <f t="shared" si="2"/>
        <v>35.511360000000003</v>
      </c>
      <c r="H56" s="11"/>
      <c r="I56" s="82"/>
      <c r="J56" s="93"/>
      <c r="K56" s="91"/>
    </row>
    <row r="57" spans="1:11" x14ac:dyDescent="0.3">
      <c r="A57" s="12">
        <v>18</v>
      </c>
      <c r="B57" s="68" t="s">
        <v>28</v>
      </c>
      <c r="C57" s="11">
        <v>20.175439999999998</v>
      </c>
      <c r="D57" s="48">
        <v>10</v>
      </c>
      <c r="E57" s="11">
        <v>1.2987010000000001</v>
      </c>
      <c r="F57" s="11">
        <v>10.752689999999999</v>
      </c>
      <c r="G57" s="11">
        <f t="shared" si="2"/>
        <v>9.4227499999999988</v>
      </c>
      <c r="H57" s="11"/>
      <c r="I57" s="82"/>
      <c r="J57" s="93"/>
      <c r="K57" s="91"/>
    </row>
    <row r="58" spans="1:11" s="55" customFormat="1" ht="27.6" x14ac:dyDescent="0.3">
      <c r="A58" s="69">
        <v>19</v>
      </c>
      <c r="B58" s="68" t="s">
        <v>53</v>
      </c>
      <c r="C58" s="52">
        <v>42.105260000000001</v>
      </c>
      <c r="D58" s="53">
        <v>10</v>
      </c>
      <c r="E58" s="52">
        <v>6.493506</v>
      </c>
      <c r="F58" s="52">
        <v>32.25806</v>
      </c>
      <c r="G58" s="52">
        <f t="shared" si="2"/>
        <v>9.8472000000000008</v>
      </c>
      <c r="H58" s="52"/>
      <c r="I58" s="82"/>
      <c r="J58" s="93"/>
      <c r="K58" s="91"/>
    </row>
    <row r="59" spans="1:11" s="55" customFormat="1" ht="27.6" x14ac:dyDescent="0.3">
      <c r="A59" s="69">
        <v>20</v>
      </c>
      <c r="B59" s="68" t="s">
        <v>54</v>
      </c>
      <c r="C59" s="52">
        <v>28.070180000000001</v>
      </c>
      <c r="D59" s="53">
        <v>8</v>
      </c>
      <c r="E59" s="52">
        <v>5.1948049999999997</v>
      </c>
      <c r="F59" s="52">
        <v>24.731179999999998</v>
      </c>
      <c r="G59" s="52">
        <f t="shared" si="2"/>
        <v>3.3390000000000022</v>
      </c>
      <c r="H59" s="52"/>
      <c r="I59" s="82"/>
      <c r="J59" s="93"/>
      <c r="K59" s="91"/>
    </row>
    <row r="60" spans="1:11" s="56" customFormat="1" ht="24.75" customHeight="1" x14ac:dyDescent="0.3">
      <c r="A60" s="69">
        <v>21</v>
      </c>
      <c r="B60" s="68" t="s">
        <v>42</v>
      </c>
      <c r="C60" s="52">
        <v>72.826089999999994</v>
      </c>
      <c r="D60" s="53">
        <v>8</v>
      </c>
      <c r="E60" s="52">
        <v>94.44444</v>
      </c>
      <c r="F60" s="52">
        <v>84.375</v>
      </c>
      <c r="G60" s="52">
        <f t="shared" si="2"/>
        <v>-11.548910000000006</v>
      </c>
      <c r="H60" s="52"/>
      <c r="I60" s="82"/>
      <c r="J60" s="93"/>
      <c r="K60" s="91"/>
    </row>
    <row r="61" spans="1:11" s="56" customFormat="1" ht="41.4" x14ac:dyDescent="0.3">
      <c r="A61" s="69">
        <v>22</v>
      </c>
      <c r="B61" s="68" t="s">
        <v>43</v>
      </c>
      <c r="C61" s="52">
        <v>30.0885</v>
      </c>
      <c r="D61" s="53">
        <v>8</v>
      </c>
      <c r="E61" s="52">
        <v>59.210529999999999</v>
      </c>
      <c r="F61" s="52">
        <v>33.333329999999997</v>
      </c>
      <c r="G61" s="52">
        <f t="shared" si="2"/>
        <v>-3.2448299999999968</v>
      </c>
      <c r="H61" s="52"/>
      <c r="I61" s="82"/>
      <c r="J61" s="94" t="s">
        <v>73</v>
      </c>
      <c r="K61" s="91"/>
    </row>
    <row r="62" spans="1:11" s="56" customFormat="1" ht="27.6" x14ac:dyDescent="0.3">
      <c r="A62" s="69">
        <v>23</v>
      </c>
      <c r="B62" s="68" t="s">
        <v>136</v>
      </c>
      <c r="C62" s="52">
        <v>88.181820000000002</v>
      </c>
      <c r="D62" s="53">
        <v>10</v>
      </c>
      <c r="E62" s="52">
        <v>98.076920000000001</v>
      </c>
      <c r="F62" s="52">
        <v>90.769229999999993</v>
      </c>
      <c r="G62" s="52">
        <f t="shared" si="2"/>
        <v>-2.5874099999999913</v>
      </c>
      <c r="H62" s="52"/>
      <c r="I62" s="82"/>
      <c r="J62" s="94"/>
      <c r="K62" s="91"/>
    </row>
    <row r="63" spans="1:11" s="55" customFormat="1" ht="27.6" x14ac:dyDescent="0.3">
      <c r="A63" s="69">
        <v>24</v>
      </c>
      <c r="B63" s="68" t="s">
        <v>137</v>
      </c>
      <c r="C63" s="52">
        <v>93.636359999999996</v>
      </c>
      <c r="D63" s="53">
        <v>6</v>
      </c>
      <c r="E63" s="52">
        <v>98.076920000000001</v>
      </c>
      <c r="F63" s="52">
        <v>93.636359999999996</v>
      </c>
      <c r="G63" s="52">
        <f t="shared" si="2"/>
        <v>0</v>
      </c>
      <c r="H63" s="52"/>
      <c r="I63" s="82"/>
      <c r="J63" s="94"/>
      <c r="K63" s="91"/>
    </row>
    <row r="64" spans="1:11" ht="33.75" customHeight="1" x14ac:dyDescent="0.3">
      <c r="A64" s="12">
        <v>25</v>
      </c>
      <c r="B64" s="50" t="s">
        <v>138</v>
      </c>
      <c r="C64" s="11">
        <v>84.745769999999993</v>
      </c>
      <c r="D64" s="48">
        <v>8</v>
      </c>
      <c r="E64" s="11">
        <v>94.52055</v>
      </c>
      <c r="F64" s="11">
        <v>87.878780000000006</v>
      </c>
      <c r="G64" s="11">
        <f t="shared" si="2"/>
        <v>-3.133010000000013</v>
      </c>
      <c r="H64" s="11"/>
      <c r="I64" s="83"/>
      <c r="J64" s="66" t="s">
        <v>78</v>
      </c>
      <c r="K64" s="91"/>
    </row>
    <row r="65" spans="1:11" x14ac:dyDescent="0.3">
      <c r="A65" s="58" t="s">
        <v>7</v>
      </c>
      <c r="B65" s="70" t="s">
        <v>8</v>
      </c>
      <c r="C65" s="64">
        <f>'Tong hop DDCI 2023'!C11</f>
        <v>4.8214123703464891</v>
      </c>
      <c r="D65" s="65">
        <f>'Tong hop DDCI 2023'!D11</f>
        <v>10</v>
      </c>
      <c r="E65" s="64">
        <f>'Tong hop DDCI 2023'!E11</f>
        <v>8.0360565892067992</v>
      </c>
      <c r="F65" s="64">
        <f>'Tong hop DDCI 2023'!F11</f>
        <v>5.9331185986258985</v>
      </c>
      <c r="G65" s="64">
        <f>'Tong hop DDCI 2023'!G11</f>
        <v>-1.1117062282794095</v>
      </c>
      <c r="H65" s="60">
        <f>F65</f>
        <v>5.9331185986258985</v>
      </c>
      <c r="I65" s="61"/>
      <c r="J65" s="61"/>
      <c r="K65" s="91"/>
    </row>
    <row r="66" spans="1:11" ht="41.4" x14ac:dyDescent="0.3">
      <c r="A66" s="12">
        <v>1</v>
      </c>
      <c r="B66" s="68" t="s">
        <v>139</v>
      </c>
      <c r="C66" s="11">
        <v>93.859650000000002</v>
      </c>
      <c r="D66" s="48">
        <v>4</v>
      </c>
      <c r="E66" s="11">
        <v>97.435900000000004</v>
      </c>
      <c r="F66" s="11">
        <v>93.24324</v>
      </c>
      <c r="G66" s="11">
        <f>C66-F66</f>
        <v>0.6164100000000019</v>
      </c>
      <c r="H66" s="11"/>
      <c r="I66" s="81" t="s">
        <v>74</v>
      </c>
      <c r="J66" s="95" t="s">
        <v>74</v>
      </c>
      <c r="K66" s="91"/>
    </row>
    <row r="67" spans="1:11" ht="41.4" x14ac:dyDescent="0.3">
      <c r="A67" s="12">
        <v>2</v>
      </c>
      <c r="B67" s="63" t="s">
        <v>140</v>
      </c>
      <c r="C67" s="11">
        <v>23.68421</v>
      </c>
      <c r="D67" s="48">
        <v>11</v>
      </c>
      <c r="E67" s="11">
        <v>7.5471700000000004</v>
      </c>
      <c r="F67" s="11">
        <v>12.5</v>
      </c>
      <c r="G67" s="11">
        <f t="shared" ref="G67:G75" si="3">C67-F67</f>
        <v>11.18421</v>
      </c>
      <c r="H67" s="11"/>
      <c r="I67" s="82"/>
      <c r="J67" s="96"/>
      <c r="K67" s="91"/>
    </row>
    <row r="68" spans="1:11" s="25" customFormat="1" ht="27.6" x14ac:dyDescent="0.3">
      <c r="A68" s="12">
        <v>3</v>
      </c>
      <c r="B68" s="63" t="s">
        <v>55</v>
      </c>
      <c r="C68" s="11">
        <v>100</v>
      </c>
      <c r="D68" s="48">
        <v>7</v>
      </c>
      <c r="E68" s="11">
        <v>66.666659999999993</v>
      </c>
      <c r="F68" s="11">
        <v>93.333340000000007</v>
      </c>
      <c r="G68" s="11">
        <f t="shared" si="3"/>
        <v>6.6666599999999931</v>
      </c>
      <c r="H68" s="11"/>
      <c r="I68" s="82"/>
      <c r="J68" s="96"/>
      <c r="K68" s="91"/>
    </row>
    <row r="69" spans="1:11" ht="27.6" x14ac:dyDescent="0.3">
      <c r="A69" s="12">
        <v>4</v>
      </c>
      <c r="B69" s="63" t="s">
        <v>141</v>
      </c>
      <c r="C69" s="11">
        <v>96.296300000000002</v>
      </c>
      <c r="D69" s="48">
        <v>8</v>
      </c>
      <c r="E69" s="11">
        <v>66.666659999999993</v>
      </c>
      <c r="F69" s="11">
        <v>90</v>
      </c>
      <c r="G69" s="11">
        <f t="shared" si="3"/>
        <v>6.2963000000000022</v>
      </c>
      <c r="H69" s="11"/>
      <c r="I69" s="82"/>
      <c r="J69" s="96"/>
      <c r="K69" s="91"/>
    </row>
    <row r="70" spans="1:11" ht="27.6" x14ac:dyDescent="0.3">
      <c r="A70" s="12">
        <v>5</v>
      </c>
      <c r="B70" s="63" t="s">
        <v>56</v>
      </c>
      <c r="C70" s="11">
        <v>81.481480000000005</v>
      </c>
      <c r="D70" s="48">
        <v>3</v>
      </c>
      <c r="E70" s="11">
        <v>70</v>
      </c>
      <c r="F70" s="11">
        <v>91.428569999999993</v>
      </c>
      <c r="G70" s="11">
        <f t="shared" si="3"/>
        <v>-9.9470899999999887</v>
      </c>
      <c r="H70" s="11"/>
      <c r="I70" s="82"/>
      <c r="J70" s="96"/>
      <c r="K70" s="91"/>
    </row>
    <row r="71" spans="1:11" ht="27.6" x14ac:dyDescent="0.3">
      <c r="A71" s="12">
        <v>6</v>
      </c>
      <c r="B71" s="63" t="s">
        <v>57</v>
      </c>
      <c r="C71" s="11">
        <v>88.888890000000004</v>
      </c>
      <c r="D71" s="48">
        <v>8</v>
      </c>
      <c r="E71" s="11">
        <v>80</v>
      </c>
      <c r="F71" s="11">
        <v>87.5</v>
      </c>
      <c r="G71" s="11">
        <f t="shared" si="3"/>
        <v>1.3888900000000035</v>
      </c>
      <c r="H71" s="11"/>
      <c r="I71" s="82"/>
      <c r="J71" s="96"/>
      <c r="K71" s="91"/>
    </row>
    <row r="72" spans="1:11" ht="27.6" x14ac:dyDescent="0.3">
      <c r="A72" s="12">
        <v>7</v>
      </c>
      <c r="B72" s="63" t="s">
        <v>142</v>
      </c>
      <c r="C72" s="11">
        <v>40.740740000000002</v>
      </c>
      <c r="D72" s="48">
        <v>8</v>
      </c>
      <c r="E72" s="11">
        <v>0</v>
      </c>
      <c r="F72" s="11">
        <v>25</v>
      </c>
      <c r="G72" s="11">
        <f t="shared" si="3"/>
        <v>15.740740000000002</v>
      </c>
      <c r="H72" s="11"/>
      <c r="I72" s="82"/>
      <c r="J72" s="96"/>
      <c r="K72" s="91"/>
    </row>
    <row r="73" spans="1:11" ht="41.4" x14ac:dyDescent="0.3">
      <c r="A73" s="12">
        <v>8</v>
      </c>
      <c r="B73" s="63" t="s">
        <v>143</v>
      </c>
      <c r="C73" s="11">
        <v>35.087719999999997</v>
      </c>
      <c r="D73" s="48">
        <v>9</v>
      </c>
      <c r="E73" s="11">
        <v>9.0909089999999999</v>
      </c>
      <c r="F73" s="11">
        <v>27.956990000000001</v>
      </c>
      <c r="G73" s="11">
        <f t="shared" si="3"/>
        <v>7.1307299999999962</v>
      </c>
      <c r="H73" s="11"/>
      <c r="I73" s="82"/>
      <c r="J73" s="96"/>
      <c r="K73" s="91"/>
    </row>
    <row r="74" spans="1:11" ht="41.4" x14ac:dyDescent="0.3">
      <c r="A74" s="12">
        <v>9</v>
      </c>
      <c r="B74" s="63" t="s">
        <v>58</v>
      </c>
      <c r="C74" s="11">
        <v>86.842100000000002</v>
      </c>
      <c r="D74" s="48">
        <v>9</v>
      </c>
      <c r="E74" s="11">
        <v>98.113200000000006</v>
      </c>
      <c r="F74" s="11">
        <v>92.307689999999994</v>
      </c>
      <c r="G74" s="11">
        <f t="shared" si="3"/>
        <v>-5.4655899999999917</v>
      </c>
      <c r="H74" s="11"/>
      <c r="I74" s="82"/>
      <c r="J74" s="96"/>
      <c r="K74" s="91"/>
    </row>
    <row r="75" spans="1:11" ht="41.4" x14ac:dyDescent="0.3">
      <c r="A75" s="12">
        <v>10</v>
      </c>
      <c r="B75" s="62" t="s">
        <v>59</v>
      </c>
      <c r="C75" s="11">
        <v>91.228070000000002</v>
      </c>
      <c r="D75" s="48">
        <v>8</v>
      </c>
      <c r="E75" s="11">
        <v>100</v>
      </c>
      <c r="F75" s="11">
        <v>92.424239999999998</v>
      </c>
      <c r="G75" s="11">
        <f t="shared" si="3"/>
        <v>-1.1961699999999951</v>
      </c>
      <c r="H75" s="11"/>
      <c r="I75" s="83"/>
      <c r="J75" s="97"/>
      <c r="K75" s="91"/>
    </row>
    <row r="76" spans="1:11" ht="19.5" customHeight="1" x14ac:dyDescent="0.3">
      <c r="A76" s="58" t="s">
        <v>9</v>
      </c>
      <c r="B76" s="67" t="s">
        <v>37</v>
      </c>
      <c r="C76" s="64">
        <f>'Tong hop DDCI 2023'!C12</f>
        <v>8.6514098911462245</v>
      </c>
      <c r="D76" s="65">
        <f>'Tong hop DDCI 2023'!D12</f>
        <v>2</v>
      </c>
      <c r="E76" s="64">
        <f>'Tong hop DDCI 2023'!E12</f>
        <v>8.9010603073679384</v>
      </c>
      <c r="F76" s="64">
        <f>'Tong hop DDCI 2023'!F12</f>
        <v>8.1724248102522701</v>
      </c>
      <c r="G76" s="64">
        <f>'Tong hop DDCI 2023'!G12</f>
        <v>0.47898508089395442</v>
      </c>
      <c r="H76" s="60">
        <f>E76</f>
        <v>8.9010603073679384</v>
      </c>
      <c r="I76" s="61"/>
      <c r="J76" s="61"/>
      <c r="K76" s="91"/>
    </row>
    <row r="77" spans="1:11" ht="27.6" x14ac:dyDescent="0.3">
      <c r="A77" s="12">
        <v>1</v>
      </c>
      <c r="B77" s="63" t="s">
        <v>144</v>
      </c>
      <c r="C77" s="11">
        <v>5.1282050000000003</v>
      </c>
      <c r="D77" s="48">
        <v>6</v>
      </c>
      <c r="E77" s="11">
        <v>0</v>
      </c>
      <c r="F77" s="11">
        <v>5.1282050000000003</v>
      </c>
      <c r="G77" s="11">
        <f>C77-F77</f>
        <v>0</v>
      </c>
      <c r="H77" s="12"/>
      <c r="I77" s="81" t="s">
        <v>74</v>
      </c>
      <c r="J77" s="66" t="s">
        <v>83</v>
      </c>
      <c r="K77" s="91"/>
    </row>
    <row r="78" spans="1:11" s="25" customFormat="1" ht="27.6" x14ac:dyDescent="0.3">
      <c r="A78" s="12">
        <v>2</v>
      </c>
      <c r="B78" s="62" t="s">
        <v>145</v>
      </c>
      <c r="C78" s="11">
        <v>79.824560000000005</v>
      </c>
      <c r="D78" s="48">
        <v>1</v>
      </c>
      <c r="E78" s="11">
        <v>79.824560000000005</v>
      </c>
      <c r="F78" s="11">
        <v>66.037729999999996</v>
      </c>
      <c r="G78" s="11">
        <f t="shared" ref="G78:G88" si="4">C78-F78</f>
        <v>13.786830000000009</v>
      </c>
      <c r="H78" s="12"/>
      <c r="I78" s="82"/>
      <c r="J78" s="84" t="s">
        <v>74</v>
      </c>
      <c r="K78" s="91"/>
    </row>
    <row r="79" spans="1:11" ht="27.6" x14ac:dyDescent="0.3">
      <c r="A79" s="12">
        <v>3</v>
      </c>
      <c r="B79" s="62" t="s">
        <v>146</v>
      </c>
      <c r="C79" s="11">
        <v>50</v>
      </c>
      <c r="D79" s="48">
        <v>1</v>
      </c>
      <c r="E79" s="11">
        <v>50</v>
      </c>
      <c r="F79" s="11">
        <v>41.935479999999998</v>
      </c>
      <c r="G79" s="11">
        <f t="shared" si="4"/>
        <v>8.0645200000000017</v>
      </c>
      <c r="H79" s="12"/>
      <c r="I79" s="82"/>
      <c r="J79" s="85"/>
      <c r="K79" s="91"/>
    </row>
    <row r="80" spans="1:11" ht="27.6" x14ac:dyDescent="0.3">
      <c r="A80" s="12">
        <v>4</v>
      </c>
      <c r="B80" s="62" t="s">
        <v>147</v>
      </c>
      <c r="C80" s="11">
        <v>73.684209999999993</v>
      </c>
      <c r="D80" s="48">
        <v>1</v>
      </c>
      <c r="E80" s="11">
        <v>73.684209999999993</v>
      </c>
      <c r="F80" s="11">
        <v>56.60378</v>
      </c>
      <c r="G80" s="11">
        <f t="shared" si="4"/>
        <v>17.080429999999993</v>
      </c>
      <c r="H80" s="12"/>
      <c r="I80" s="82"/>
      <c r="J80" s="85"/>
      <c r="K80" s="91"/>
    </row>
    <row r="81" spans="1:11" ht="27.6" x14ac:dyDescent="0.3">
      <c r="A81" s="12">
        <v>5</v>
      </c>
      <c r="B81" s="62" t="s">
        <v>148</v>
      </c>
      <c r="C81" s="11">
        <v>96.551730000000006</v>
      </c>
      <c r="D81" s="48">
        <v>9</v>
      </c>
      <c r="E81" s="11">
        <v>100</v>
      </c>
      <c r="F81" s="11">
        <v>97.142859999999999</v>
      </c>
      <c r="G81" s="11">
        <f t="shared" si="4"/>
        <v>-0.59112999999999261</v>
      </c>
      <c r="H81" s="12"/>
      <c r="I81" s="82"/>
      <c r="J81" s="85"/>
      <c r="K81" s="91"/>
    </row>
    <row r="82" spans="1:11" x14ac:dyDescent="0.3">
      <c r="A82" s="12">
        <v>6</v>
      </c>
      <c r="B82" s="63" t="s">
        <v>149</v>
      </c>
      <c r="C82" s="11">
        <v>44.827590000000001</v>
      </c>
      <c r="D82" s="48">
        <v>11</v>
      </c>
      <c r="E82" s="11">
        <v>0</v>
      </c>
      <c r="F82" s="11">
        <v>27.472529999999999</v>
      </c>
      <c r="G82" s="11">
        <f t="shared" si="4"/>
        <v>17.355060000000002</v>
      </c>
      <c r="H82" s="12"/>
      <c r="I82" s="82"/>
      <c r="J82" s="85"/>
      <c r="K82" s="91"/>
    </row>
    <row r="83" spans="1:11" ht="27.6" x14ac:dyDescent="0.3">
      <c r="A83" s="12">
        <v>7</v>
      </c>
      <c r="B83" s="62" t="s">
        <v>150</v>
      </c>
      <c r="C83" s="11">
        <v>94.827579999999998</v>
      </c>
      <c r="D83" s="48">
        <v>8</v>
      </c>
      <c r="E83" s="11">
        <v>100</v>
      </c>
      <c r="F83" s="11">
        <v>96.153850000000006</v>
      </c>
      <c r="G83" s="11">
        <f t="shared" si="4"/>
        <v>-1.3262700000000081</v>
      </c>
      <c r="H83" s="12"/>
      <c r="I83" s="82"/>
      <c r="J83" s="85"/>
      <c r="K83" s="91"/>
    </row>
    <row r="84" spans="1:11" ht="27.6" x14ac:dyDescent="0.3">
      <c r="A84" s="12">
        <v>8</v>
      </c>
      <c r="B84" s="62" t="s">
        <v>151</v>
      </c>
      <c r="C84" s="11">
        <v>93.103449999999995</v>
      </c>
      <c r="D84" s="48">
        <v>11</v>
      </c>
      <c r="E84" s="11">
        <v>100</v>
      </c>
      <c r="F84" s="11">
        <v>97.36842</v>
      </c>
      <c r="G84" s="11">
        <f t="shared" si="4"/>
        <v>-4.2649700000000053</v>
      </c>
      <c r="H84" s="12"/>
      <c r="I84" s="82"/>
      <c r="J84" s="85"/>
      <c r="K84" s="91"/>
    </row>
    <row r="85" spans="1:11" ht="30" customHeight="1" x14ac:dyDescent="0.3">
      <c r="A85" s="12">
        <v>9</v>
      </c>
      <c r="B85" s="62" t="s">
        <v>152</v>
      </c>
      <c r="C85" s="11">
        <v>98.275859999999994</v>
      </c>
      <c r="D85" s="48">
        <v>3</v>
      </c>
      <c r="E85" s="11">
        <v>100</v>
      </c>
      <c r="F85" s="11">
        <v>94.736840000000001</v>
      </c>
      <c r="G85" s="11">
        <f t="shared" si="4"/>
        <v>3.5390199999999936</v>
      </c>
      <c r="H85" s="12"/>
      <c r="I85" s="82"/>
      <c r="J85" s="86"/>
      <c r="K85" s="91"/>
    </row>
    <row r="86" spans="1:11" ht="41.4" x14ac:dyDescent="0.3">
      <c r="A86" s="12">
        <v>10</v>
      </c>
      <c r="B86" s="62" t="s">
        <v>153</v>
      </c>
      <c r="C86" s="11">
        <v>96.551730000000006</v>
      </c>
      <c r="D86" s="48">
        <v>7</v>
      </c>
      <c r="E86" s="11">
        <v>100</v>
      </c>
      <c r="F86" s="11">
        <v>96.666659999999993</v>
      </c>
      <c r="G86" s="11">
        <f t="shared" si="4"/>
        <v>-0.11492999999998688</v>
      </c>
      <c r="H86" s="12"/>
      <c r="I86" s="82"/>
      <c r="J86" s="66" t="s">
        <v>83</v>
      </c>
      <c r="K86" s="91"/>
    </row>
    <row r="87" spans="1:11" ht="41.4" x14ac:dyDescent="0.3">
      <c r="A87" s="12">
        <v>11</v>
      </c>
      <c r="B87" s="62" t="s">
        <v>154</v>
      </c>
      <c r="C87" s="11">
        <v>98.275859999999994</v>
      </c>
      <c r="D87" s="48">
        <v>5</v>
      </c>
      <c r="E87" s="11">
        <v>100</v>
      </c>
      <c r="F87" s="11">
        <v>97.36842</v>
      </c>
      <c r="G87" s="11">
        <f t="shared" si="4"/>
        <v>0.90743999999999403</v>
      </c>
      <c r="H87" s="12"/>
      <c r="I87" s="82"/>
      <c r="J87" s="84" t="s">
        <v>74</v>
      </c>
      <c r="K87" s="91"/>
    </row>
    <row r="88" spans="1:11" ht="27.6" x14ac:dyDescent="0.3">
      <c r="A88" s="12">
        <v>12</v>
      </c>
      <c r="B88" s="62" t="s">
        <v>155</v>
      </c>
      <c r="C88" s="11">
        <v>20.68713</v>
      </c>
      <c r="D88" s="48">
        <v>1</v>
      </c>
      <c r="E88" s="11">
        <v>20.68713</v>
      </c>
      <c r="F88" s="11">
        <v>18.181819999999998</v>
      </c>
      <c r="G88" s="11">
        <f t="shared" si="4"/>
        <v>2.5053100000000015</v>
      </c>
      <c r="H88" s="12"/>
      <c r="I88" s="83"/>
      <c r="J88" s="86"/>
      <c r="K88" s="91"/>
    </row>
    <row r="89" spans="1:11" x14ac:dyDescent="0.3">
      <c r="A89" s="58" t="s">
        <v>10</v>
      </c>
      <c r="B89" s="67" t="s">
        <v>34</v>
      </c>
      <c r="C89" s="64">
        <f>'Tong hop DDCI 2023'!C13</f>
        <v>9.1392630619854156</v>
      </c>
      <c r="D89" s="65">
        <f>'Tong hop DDCI 2023'!D13</f>
        <v>7</v>
      </c>
      <c r="E89" s="64">
        <f>'Tong hop DDCI 2023'!E13</f>
        <v>9.7986015425012152</v>
      </c>
      <c r="F89" s="64">
        <f>'Tong hop DDCI 2023'!F13</f>
        <v>9.2613918705517726</v>
      </c>
      <c r="G89" s="64">
        <f>'Tong hop DDCI 2023'!G13</f>
        <v>-0.12212880856635699</v>
      </c>
      <c r="H89" s="60">
        <f>F89</f>
        <v>9.2613918705517726</v>
      </c>
      <c r="I89" s="61"/>
      <c r="J89" s="61"/>
      <c r="K89" s="91"/>
    </row>
    <row r="90" spans="1:11" ht="41.25" customHeight="1" x14ac:dyDescent="0.3">
      <c r="A90" s="12">
        <v>1</v>
      </c>
      <c r="B90" s="62" t="s">
        <v>156</v>
      </c>
      <c r="C90" s="11">
        <v>78.070179999999993</v>
      </c>
      <c r="D90" s="48">
        <v>4</v>
      </c>
      <c r="E90" s="11">
        <v>91.489360000000005</v>
      </c>
      <c r="F90" s="11">
        <v>73.684209999999993</v>
      </c>
      <c r="G90" s="11">
        <f>C90-F90</f>
        <v>4.3859700000000004</v>
      </c>
      <c r="H90" s="11"/>
      <c r="I90" s="81" t="s">
        <v>78</v>
      </c>
      <c r="J90" s="84" t="s">
        <v>78</v>
      </c>
      <c r="K90" s="91"/>
    </row>
    <row r="91" spans="1:11" ht="23.25" customHeight="1" x14ac:dyDescent="0.3">
      <c r="A91" s="12">
        <v>2</v>
      </c>
      <c r="B91" s="62" t="s">
        <v>157</v>
      </c>
      <c r="C91" s="52"/>
      <c r="D91" s="53"/>
      <c r="E91" s="11"/>
      <c r="F91" s="11"/>
      <c r="G91" s="11"/>
      <c r="H91" s="11"/>
      <c r="I91" s="82"/>
      <c r="J91" s="85"/>
      <c r="K91" s="91"/>
    </row>
    <row r="92" spans="1:11" ht="27.6" x14ac:dyDescent="0.3">
      <c r="A92" s="12">
        <v>3</v>
      </c>
      <c r="B92" s="62" t="s">
        <v>158</v>
      </c>
      <c r="C92" s="52"/>
      <c r="D92" s="53"/>
      <c r="E92" s="11"/>
      <c r="F92" s="11"/>
      <c r="G92" s="11"/>
      <c r="H92" s="11"/>
      <c r="I92" s="82"/>
      <c r="J92" s="85"/>
      <c r="K92" s="91"/>
    </row>
    <row r="93" spans="1:11" ht="27.6" x14ac:dyDescent="0.3">
      <c r="A93" s="12">
        <v>4</v>
      </c>
      <c r="B93" s="63" t="s">
        <v>159</v>
      </c>
      <c r="C93" s="52"/>
      <c r="D93" s="53"/>
      <c r="E93" s="11"/>
      <c r="F93" s="11"/>
      <c r="G93" s="11"/>
      <c r="H93" s="11"/>
      <c r="I93" s="82"/>
      <c r="J93" s="85"/>
      <c r="K93" s="91"/>
    </row>
    <row r="94" spans="1:11" x14ac:dyDescent="0.3">
      <c r="A94" s="12">
        <v>5</v>
      </c>
      <c r="B94" s="63" t="s">
        <v>60</v>
      </c>
      <c r="C94" s="52"/>
      <c r="D94" s="53"/>
      <c r="E94" s="11"/>
      <c r="F94" s="11"/>
      <c r="G94" s="11"/>
      <c r="H94" s="11"/>
      <c r="I94" s="82"/>
      <c r="J94" s="86"/>
      <c r="K94" s="91"/>
    </row>
    <row r="95" spans="1:11" ht="27.6" x14ac:dyDescent="0.3">
      <c r="A95" s="12">
        <v>6</v>
      </c>
      <c r="B95" s="63" t="s">
        <v>61</v>
      </c>
      <c r="C95" s="11">
        <v>12.2807</v>
      </c>
      <c r="D95" s="48">
        <v>10</v>
      </c>
      <c r="E95" s="11">
        <v>0</v>
      </c>
      <c r="F95" s="11">
        <v>2.5</v>
      </c>
      <c r="G95" s="11">
        <f t="shared" ref="G95:G135" si="5">C95-F95</f>
        <v>9.7806999999999995</v>
      </c>
      <c r="H95" s="11"/>
      <c r="I95" s="82"/>
      <c r="J95" s="84" t="s">
        <v>81</v>
      </c>
      <c r="K95" s="91"/>
    </row>
    <row r="96" spans="1:11" ht="41.4" x14ac:dyDescent="0.3">
      <c r="A96" s="12">
        <v>7</v>
      </c>
      <c r="B96" s="63" t="s">
        <v>62</v>
      </c>
      <c r="C96" s="11">
        <v>98.245609999999999</v>
      </c>
      <c r="D96" s="48">
        <v>2</v>
      </c>
      <c r="E96" s="11">
        <v>100</v>
      </c>
      <c r="F96" s="11">
        <v>96.875</v>
      </c>
      <c r="G96" s="11">
        <f t="shared" si="5"/>
        <v>1.3706099999999992</v>
      </c>
      <c r="H96" s="11"/>
      <c r="I96" s="82"/>
      <c r="J96" s="85"/>
      <c r="K96" s="91"/>
    </row>
    <row r="97" spans="1:11" ht="41.4" x14ac:dyDescent="0.3">
      <c r="A97" s="12">
        <v>8</v>
      </c>
      <c r="B97" s="63" t="s">
        <v>63</v>
      </c>
      <c r="C97" s="11">
        <v>100</v>
      </c>
      <c r="D97" s="48">
        <v>1</v>
      </c>
      <c r="E97" s="11">
        <v>100</v>
      </c>
      <c r="F97" s="11">
        <v>100</v>
      </c>
      <c r="G97" s="11">
        <f t="shared" si="5"/>
        <v>0</v>
      </c>
      <c r="H97" s="11"/>
      <c r="I97" s="82"/>
      <c r="J97" s="85"/>
      <c r="K97" s="91"/>
    </row>
    <row r="98" spans="1:11" ht="27.6" x14ac:dyDescent="0.3">
      <c r="A98" s="12">
        <v>9</v>
      </c>
      <c r="B98" s="63" t="s">
        <v>64</v>
      </c>
      <c r="C98" s="11">
        <v>1.754386</v>
      </c>
      <c r="D98" s="48">
        <v>9</v>
      </c>
      <c r="E98" s="11">
        <v>0</v>
      </c>
      <c r="F98" s="11">
        <v>0</v>
      </c>
      <c r="G98" s="11">
        <f t="shared" si="5"/>
        <v>1.754386</v>
      </c>
      <c r="H98" s="11"/>
      <c r="I98" s="82"/>
      <c r="J98" s="85"/>
      <c r="K98" s="91"/>
    </row>
    <row r="99" spans="1:11" ht="41.4" x14ac:dyDescent="0.3">
      <c r="A99" s="12">
        <v>10</v>
      </c>
      <c r="B99" s="63" t="s">
        <v>65</v>
      </c>
      <c r="C99" s="11">
        <v>4.424779</v>
      </c>
      <c r="D99" s="48">
        <v>10</v>
      </c>
      <c r="E99" s="11">
        <v>0</v>
      </c>
      <c r="F99" s="11">
        <v>1.0638300000000001</v>
      </c>
      <c r="G99" s="11">
        <f t="shared" si="5"/>
        <v>3.3609489999999997</v>
      </c>
      <c r="H99" s="11"/>
      <c r="I99" s="83"/>
      <c r="J99" s="86"/>
      <c r="K99" s="91"/>
    </row>
    <row r="100" spans="1:11" x14ac:dyDescent="0.3">
      <c r="A100" s="58" t="s">
        <v>11</v>
      </c>
      <c r="B100" s="67" t="s">
        <v>35</v>
      </c>
      <c r="C100" s="64">
        <f>'Tong hop DDCI 2023'!C14</f>
        <v>9.117933639993776</v>
      </c>
      <c r="D100" s="65">
        <f>'Tong hop DDCI 2023'!D14</f>
        <v>7</v>
      </c>
      <c r="E100" s="64">
        <f>'Tong hop DDCI 2023'!E14</f>
        <v>9.6885082247141785</v>
      </c>
      <c r="F100" s="64">
        <f>'Tong hop DDCI 2023'!F14</f>
        <v>9.325042158208678</v>
      </c>
      <c r="G100" s="64">
        <f>'Tong hop DDCI 2023'!G14</f>
        <v>-0.20710851821490195</v>
      </c>
      <c r="H100" s="60">
        <f>F100</f>
        <v>9.325042158208678</v>
      </c>
      <c r="I100" s="61"/>
      <c r="J100" s="61"/>
      <c r="K100" s="91"/>
    </row>
    <row r="101" spans="1:11" ht="41.4" x14ac:dyDescent="0.3">
      <c r="A101" s="12">
        <v>1</v>
      </c>
      <c r="B101" s="50" t="s">
        <v>66</v>
      </c>
      <c r="C101" s="11">
        <v>98.214290000000005</v>
      </c>
      <c r="D101" s="48">
        <v>8</v>
      </c>
      <c r="E101" s="11">
        <v>100</v>
      </c>
      <c r="F101" s="11">
        <v>98.275859999999994</v>
      </c>
      <c r="G101" s="11">
        <f t="shared" si="5"/>
        <v>-6.1569999999989022E-2</v>
      </c>
      <c r="H101" s="11"/>
      <c r="I101" s="81" t="s">
        <v>73</v>
      </c>
      <c r="J101" s="66" t="s">
        <v>73</v>
      </c>
      <c r="K101" s="91"/>
    </row>
    <row r="102" spans="1:11" ht="31.5" customHeight="1" x14ac:dyDescent="0.3">
      <c r="A102" s="12">
        <v>2</v>
      </c>
      <c r="B102" s="62" t="s">
        <v>160</v>
      </c>
      <c r="C102" s="11">
        <v>98.214290000000005</v>
      </c>
      <c r="D102" s="48">
        <v>5</v>
      </c>
      <c r="E102" s="11">
        <v>100</v>
      </c>
      <c r="F102" s="11">
        <v>98.113200000000006</v>
      </c>
      <c r="G102" s="11">
        <f t="shared" si="5"/>
        <v>0.10108999999999924</v>
      </c>
      <c r="H102" s="11"/>
      <c r="I102" s="82"/>
      <c r="J102" s="84" t="s">
        <v>74</v>
      </c>
      <c r="K102" s="91"/>
    </row>
    <row r="103" spans="1:11" ht="27.6" x14ac:dyDescent="0.3">
      <c r="A103" s="12">
        <v>3</v>
      </c>
      <c r="B103" s="62" t="s">
        <v>161</v>
      </c>
      <c r="C103" s="11">
        <v>97.272729999999996</v>
      </c>
      <c r="D103" s="48">
        <v>4</v>
      </c>
      <c r="E103" s="11">
        <v>100</v>
      </c>
      <c r="F103" s="11">
        <v>96.446700000000007</v>
      </c>
      <c r="G103" s="11">
        <f>C103-F103</f>
        <v>0.82602999999998872</v>
      </c>
      <c r="H103" s="11"/>
      <c r="I103" s="82"/>
      <c r="J103" s="86"/>
      <c r="K103" s="91"/>
    </row>
    <row r="104" spans="1:11" ht="27.6" x14ac:dyDescent="0.3">
      <c r="A104" s="12">
        <v>4</v>
      </c>
      <c r="B104" s="62" t="s">
        <v>67</v>
      </c>
      <c r="C104" s="11">
        <v>95.535709999999995</v>
      </c>
      <c r="D104" s="48">
        <v>9</v>
      </c>
      <c r="E104" s="11">
        <v>100</v>
      </c>
      <c r="F104" s="11">
        <v>96.428569999999993</v>
      </c>
      <c r="G104" s="11">
        <f t="shared" si="5"/>
        <v>-0.89285999999999888</v>
      </c>
      <c r="H104" s="11"/>
      <c r="I104" s="82"/>
      <c r="J104" s="66" t="s">
        <v>78</v>
      </c>
      <c r="K104" s="91"/>
    </row>
    <row r="105" spans="1:11" ht="41.4" x14ac:dyDescent="0.3">
      <c r="A105" s="12">
        <v>5</v>
      </c>
      <c r="B105" s="62" t="s">
        <v>162</v>
      </c>
      <c r="C105" s="11">
        <v>99.107140000000001</v>
      </c>
      <c r="D105" s="48">
        <v>4</v>
      </c>
      <c r="E105" s="11">
        <v>100</v>
      </c>
      <c r="F105" s="11">
        <v>98.113200000000006</v>
      </c>
      <c r="G105" s="11">
        <f t="shared" si="5"/>
        <v>0.99393999999999494</v>
      </c>
      <c r="H105" s="11"/>
      <c r="I105" s="82"/>
      <c r="J105" s="66" t="s">
        <v>190</v>
      </c>
      <c r="K105" s="91"/>
    </row>
    <row r="106" spans="1:11" ht="63.75" customHeight="1" x14ac:dyDescent="0.3">
      <c r="A106" s="12">
        <v>6</v>
      </c>
      <c r="B106" s="62" t="s">
        <v>163</v>
      </c>
      <c r="C106" s="11">
        <v>93.636359999999996</v>
      </c>
      <c r="D106" s="48">
        <v>9</v>
      </c>
      <c r="E106" s="11">
        <v>100</v>
      </c>
      <c r="F106" s="11">
        <v>96.808509999999998</v>
      </c>
      <c r="G106" s="11">
        <f t="shared" si="5"/>
        <v>-3.172150000000002</v>
      </c>
      <c r="H106" s="11"/>
      <c r="I106" s="82"/>
      <c r="J106" s="66" t="s">
        <v>83</v>
      </c>
      <c r="K106" s="91"/>
    </row>
    <row r="107" spans="1:11" ht="41.4" x14ac:dyDescent="0.3">
      <c r="A107" s="12">
        <v>7</v>
      </c>
      <c r="B107" s="62" t="s">
        <v>164</v>
      </c>
      <c r="C107" s="11">
        <v>92.857140000000001</v>
      </c>
      <c r="D107" s="48">
        <v>9</v>
      </c>
      <c r="E107" s="11">
        <v>100</v>
      </c>
      <c r="F107" s="11">
        <v>97.969539999999995</v>
      </c>
      <c r="G107" s="11">
        <f t="shared" si="5"/>
        <v>-5.1123999999999938</v>
      </c>
      <c r="H107" s="11"/>
      <c r="I107" s="82"/>
      <c r="J107" s="66" t="s">
        <v>74</v>
      </c>
      <c r="K107" s="91"/>
    </row>
    <row r="108" spans="1:11" ht="27.6" x14ac:dyDescent="0.3">
      <c r="A108" s="12">
        <v>8</v>
      </c>
      <c r="B108" s="63" t="s">
        <v>165</v>
      </c>
      <c r="C108" s="11">
        <v>31.25</v>
      </c>
      <c r="D108" s="48">
        <v>7</v>
      </c>
      <c r="E108" s="11">
        <v>13.207549999999999</v>
      </c>
      <c r="F108" s="11">
        <v>25.862069999999999</v>
      </c>
      <c r="G108" s="11">
        <f t="shared" si="5"/>
        <v>5.3879300000000008</v>
      </c>
      <c r="H108" s="11"/>
      <c r="I108" s="82"/>
      <c r="J108" s="84" t="s">
        <v>73</v>
      </c>
      <c r="K108" s="91"/>
    </row>
    <row r="109" spans="1:11" ht="27.6" x14ac:dyDescent="0.3">
      <c r="A109" s="12">
        <v>9</v>
      </c>
      <c r="B109" s="63" t="s">
        <v>166</v>
      </c>
      <c r="C109" s="11">
        <v>9.8214279999999992</v>
      </c>
      <c r="D109" s="48">
        <v>7</v>
      </c>
      <c r="E109" s="11">
        <v>1.886792</v>
      </c>
      <c r="F109" s="11">
        <v>8.8888890000000007</v>
      </c>
      <c r="G109" s="11">
        <f t="shared" si="5"/>
        <v>0.93253899999999845</v>
      </c>
      <c r="H109" s="11"/>
      <c r="I109" s="83"/>
      <c r="J109" s="86"/>
      <c r="K109" s="91"/>
    </row>
    <row r="110" spans="1:11" ht="33.75" customHeight="1" x14ac:dyDescent="0.3">
      <c r="A110" s="58" t="s">
        <v>12</v>
      </c>
      <c r="B110" s="59" t="s">
        <v>36</v>
      </c>
      <c r="C110" s="64">
        <f>'Tong hop DDCI 2023'!C15</f>
        <v>5.0886040607942391</v>
      </c>
      <c r="D110" s="65">
        <f>'Tong hop DDCI 2023'!D15</f>
        <v>11</v>
      </c>
      <c r="E110" s="64">
        <f>'Tong hop DDCI 2023'!E15</f>
        <v>6.7011372043027082</v>
      </c>
      <c r="F110" s="64">
        <f>'Tong hop DDCI 2023'!F15</f>
        <v>5.7840924798135624</v>
      </c>
      <c r="G110" s="64">
        <f>'Tong hop DDCI 2023'!G15</f>
        <v>-0.69548841901932335</v>
      </c>
      <c r="H110" s="60">
        <f>F110</f>
        <v>5.7840924798135624</v>
      </c>
      <c r="I110" s="61"/>
      <c r="J110" s="61"/>
      <c r="K110" s="91"/>
    </row>
    <row r="111" spans="1:11" ht="27.6" x14ac:dyDescent="0.3">
      <c r="A111" s="12">
        <v>1</v>
      </c>
      <c r="B111" s="62" t="s">
        <v>167</v>
      </c>
      <c r="C111" s="11">
        <v>33.333329999999997</v>
      </c>
      <c r="D111" s="48">
        <v>11</v>
      </c>
      <c r="E111" s="11">
        <v>81.132069999999999</v>
      </c>
      <c r="F111" s="11">
        <v>70</v>
      </c>
      <c r="G111" s="11">
        <f t="shared" si="5"/>
        <v>-36.666670000000003</v>
      </c>
      <c r="H111" s="11"/>
      <c r="I111" s="81" t="s">
        <v>75</v>
      </c>
      <c r="J111" s="84" t="s">
        <v>75</v>
      </c>
      <c r="K111" s="91"/>
    </row>
    <row r="112" spans="1:11" ht="27.6" x14ac:dyDescent="0.3">
      <c r="A112" s="12">
        <v>2</v>
      </c>
      <c r="B112" s="62" t="s">
        <v>168</v>
      </c>
      <c r="C112" s="11">
        <v>7.8947370000000001</v>
      </c>
      <c r="D112" s="48">
        <v>3</v>
      </c>
      <c r="E112" s="11">
        <v>10.9375</v>
      </c>
      <c r="F112" s="11">
        <v>7.1770329999999998</v>
      </c>
      <c r="G112" s="11">
        <f t="shared" si="5"/>
        <v>0.71770400000000034</v>
      </c>
      <c r="H112" s="11"/>
      <c r="I112" s="82"/>
      <c r="J112" s="85"/>
      <c r="K112" s="91"/>
    </row>
    <row r="113" spans="1:11" ht="27.6" x14ac:dyDescent="0.3">
      <c r="A113" s="12">
        <v>3</v>
      </c>
      <c r="B113" s="62" t="s">
        <v>169</v>
      </c>
      <c r="C113" s="11">
        <v>1.754386</v>
      </c>
      <c r="D113" s="48">
        <v>11</v>
      </c>
      <c r="E113" s="11">
        <v>15.625</v>
      </c>
      <c r="F113" s="11">
        <v>9.4339619999999993</v>
      </c>
      <c r="G113" s="11">
        <f t="shared" si="5"/>
        <v>-7.6795759999999991</v>
      </c>
      <c r="H113" s="11"/>
      <c r="I113" s="82"/>
      <c r="J113" s="85"/>
      <c r="K113" s="91"/>
    </row>
    <row r="114" spans="1:11" ht="27.6" x14ac:dyDescent="0.3">
      <c r="A114" s="12">
        <v>4</v>
      </c>
      <c r="B114" s="62" t="s">
        <v>170</v>
      </c>
      <c r="C114" s="11">
        <v>7.017544</v>
      </c>
      <c r="D114" s="48">
        <v>2</v>
      </c>
      <c r="E114" s="11">
        <v>8.5106380000000001</v>
      </c>
      <c r="F114" s="11">
        <v>2.5974029999999999</v>
      </c>
      <c r="G114" s="11">
        <f t="shared" si="5"/>
        <v>4.4201410000000001</v>
      </c>
      <c r="H114" s="11"/>
      <c r="I114" s="82"/>
      <c r="J114" s="85"/>
      <c r="K114" s="91"/>
    </row>
    <row r="115" spans="1:11" ht="27.6" x14ac:dyDescent="0.3">
      <c r="A115" s="12">
        <v>5</v>
      </c>
      <c r="B115" s="62" t="s">
        <v>171</v>
      </c>
      <c r="C115" s="11">
        <v>9.6491229999999995</v>
      </c>
      <c r="D115" s="48">
        <v>4</v>
      </c>
      <c r="E115" s="11">
        <v>15.95745</v>
      </c>
      <c r="F115" s="11">
        <v>5.6603779999999997</v>
      </c>
      <c r="G115" s="11">
        <f t="shared" si="5"/>
        <v>3.9887449999999998</v>
      </c>
      <c r="H115" s="11"/>
      <c r="I115" s="82"/>
      <c r="J115" s="85"/>
      <c r="K115" s="91"/>
    </row>
    <row r="116" spans="1:11" ht="27.6" x14ac:dyDescent="0.3">
      <c r="A116" s="12">
        <v>6</v>
      </c>
      <c r="B116" s="62" t="s">
        <v>172</v>
      </c>
      <c r="C116" s="11">
        <v>43.859650000000002</v>
      </c>
      <c r="D116" s="48">
        <v>1</v>
      </c>
      <c r="E116" s="11">
        <v>43.859650000000002</v>
      </c>
      <c r="F116" s="11">
        <v>20</v>
      </c>
      <c r="G116" s="11">
        <f t="shared" si="5"/>
        <v>23.859650000000002</v>
      </c>
      <c r="H116" s="11"/>
      <c r="I116" s="82"/>
      <c r="J116" s="85"/>
      <c r="K116" s="91"/>
    </row>
    <row r="117" spans="1:11" s="25" customFormat="1" ht="27.6" x14ac:dyDescent="0.3">
      <c r="A117" s="12">
        <v>7</v>
      </c>
      <c r="B117" s="62" t="s">
        <v>173</v>
      </c>
      <c r="C117" s="11">
        <v>0</v>
      </c>
      <c r="D117" s="48">
        <v>6</v>
      </c>
      <c r="E117" s="11">
        <v>1.886792</v>
      </c>
      <c r="F117" s="11">
        <v>0</v>
      </c>
      <c r="G117" s="11">
        <f t="shared" si="5"/>
        <v>0</v>
      </c>
      <c r="H117" s="11"/>
      <c r="I117" s="82"/>
      <c r="J117" s="85"/>
      <c r="K117" s="91"/>
    </row>
    <row r="118" spans="1:11" ht="27.6" x14ac:dyDescent="0.3">
      <c r="A118" s="12">
        <v>8</v>
      </c>
      <c r="B118" s="62" t="s">
        <v>174</v>
      </c>
      <c r="C118" s="11">
        <v>0</v>
      </c>
      <c r="D118" s="48">
        <v>4</v>
      </c>
      <c r="E118" s="11">
        <v>2.1276600000000001</v>
      </c>
      <c r="F118" s="11">
        <v>0</v>
      </c>
      <c r="G118" s="11">
        <f t="shared" si="5"/>
        <v>0</v>
      </c>
      <c r="H118" s="11"/>
      <c r="I118" s="82"/>
      <c r="J118" s="85"/>
      <c r="K118" s="91"/>
    </row>
    <row r="119" spans="1:11" ht="27.6" x14ac:dyDescent="0.3">
      <c r="A119" s="12">
        <v>9</v>
      </c>
      <c r="B119" s="50" t="s">
        <v>175</v>
      </c>
      <c r="C119" s="11">
        <v>71.681420000000003</v>
      </c>
      <c r="D119" s="48">
        <v>7</v>
      </c>
      <c r="E119" s="11">
        <v>89.610389999999995</v>
      </c>
      <c r="F119" s="11">
        <v>72.340419999999995</v>
      </c>
      <c r="G119" s="11">
        <f t="shared" si="5"/>
        <v>-0.65899999999999181</v>
      </c>
      <c r="H119" s="11"/>
      <c r="I119" s="82"/>
      <c r="J119" s="85"/>
      <c r="K119" s="91"/>
    </row>
    <row r="120" spans="1:11" x14ac:dyDescent="0.3">
      <c r="A120" s="12">
        <v>10</v>
      </c>
      <c r="B120" s="50" t="s">
        <v>176</v>
      </c>
      <c r="C120" s="11">
        <v>42.105260000000001</v>
      </c>
      <c r="D120" s="48">
        <v>11</v>
      </c>
      <c r="E120" s="11">
        <v>80.303030000000007</v>
      </c>
      <c r="F120" s="11">
        <v>69.811319999999995</v>
      </c>
      <c r="G120" s="11">
        <f t="shared" si="5"/>
        <v>-27.706059999999994</v>
      </c>
      <c r="H120" s="11"/>
      <c r="I120" s="82"/>
      <c r="J120" s="85"/>
      <c r="K120" s="91"/>
    </row>
    <row r="121" spans="1:11" x14ac:dyDescent="0.3">
      <c r="A121" s="12">
        <v>11</v>
      </c>
      <c r="B121" s="50" t="s">
        <v>45</v>
      </c>
      <c r="C121" s="11">
        <v>71.212119999999999</v>
      </c>
      <c r="D121" s="48">
        <v>1</v>
      </c>
      <c r="E121" s="11">
        <v>71.212119999999999</v>
      </c>
      <c r="F121" s="11">
        <v>50</v>
      </c>
      <c r="G121" s="11">
        <f t="shared" si="5"/>
        <v>21.212119999999999</v>
      </c>
      <c r="H121" s="11"/>
      <c r="I121" s="82"/>
      <c r="J121" s="85"/>
      <c r="K121" s="91"/>
    </row>
    <row r="122" spans="1:11" ht="27.6" x14ac:dyDescent="0.3">
      <c r="A122" s="12">
        <v>12</v>
      </c>
      <c r="B122" s="50" t="s">
        <v>177</v>
      </c>
      <c r="C122" s="11">
        <v>73.684209999999993</v>
      </c>
      <c r="D122" s="48">
        <v>11</v>
      </c>
      <c r="E122" s="11">
        <v>95</v>
      </c>
      <c r="F122" s="11">
        <v>91.489360000000005</v>
      </c>
      <c r="G122" s="11">
        <f t="shared" si="5"/>
        <v>-17.805150000000012</v>
      </c>
      <c r="H122" s="11"/>
      <c r="I122" s="82"/>
      <c r="J122" s="85"/>
      <c r="K122" s="91"/>
    </row>
    <row r="123" spans="1:11" ht="27.6" x14ac:dyDescent="0.3">
      <c r="A123" s="12">
        <v>13</v>
      </c>
      <c r="B123" s="71" t="s">
        <v>178</v>
      </c>
      <c r="C123" s="11">
        <v>69.298249999999996</v>
      </c>
      <c r="D123" s="48">
        <v>1</v>
      </c>
      <c r="E123" s="11">
        <v>69.298249999999996</v>
      </c>
      <c r="F123" s="11">
        <v>79.6875</v>
      </c>
      <c r="G123" s="11">
        <f t="shared" si="5"/>
        <v>-10.389250000000004</v>
      </c>
      <c r="H123" s="11"/>
      <c r="I123" s="82"/>
      <c r="J123" s="85"/>
      <c r="K123" s="91"/>
    </row>
    <row r="124" spans="1:11" ht="27.6" x14ac:dyDescent="0.3">
      <c r="A124" s="12">
        <v>14</v>
      </c>
      <c r="B124" s="63" t="s">
        <v>179</v>
      </c>
      <c r="C124" s="11">
        <v>92.380949999999999</v>
      </c>
      <c r="D124" s="48">
        <v>7</v>
      </c>
      <c r="E124" s="11">
        <v>98.113200000000006</v>
      </c>
      <c r="F124" s="11">
        <v>93.220339999999993</v>
      </c>
      <c r="G124" s="11">
        <f t="shared" si="5"/>
        <v>-0.83938999999999453</v>
      </c>
      <c r="H124" s="11"/>
      <c r="I124" s="82"/>
      <c r="J124" s="85"/>
      <c r="K124" s="91"/>
    </row>
    <row r="125" spans="1:11" ht="27.6" x14ac:dyDescent="0.3">
      <c r="A125" s="12">
        <v>15</v>
      </c>
      <c r="B125" s="63" t="s">
        <v>29</v>
      </c>
      <c r="C125" s="11">
        <v>88.571430000000007</v>
      </c>
      <c r="D125" s="48">
        <v>4</v>
      </c>
      <c r="E125" s="11">
        <v>96.226420000000005</v>
      </c>
      <c r="F125" s="11">
        <v>88.461539999999999</v>
      </c>
      <c r="G125" s="11">
        <f t="shared" si="5"/>
        <v>0.10989000000000715</v>
      </c>
      <c r="H125" s="11"/>
      <c r="I125" s="82"/>
      <c r="J125" s="86"/>
      <c r="K125" s="91"/>
    </row>
    <row r="126" spans="1:11" s="55" customFormat="1" ht="48.75" customHeight="1" x14ac:dyDescent="0.3">
      <c r="A126" s="69">
        <v>16</v>
      </c>
      <c r="B126" s="63" t="s">
        <v>180</v>
      </c>
      <c r="C126" s="52">
        <v>68.571430000000007</v>
      </c>
      <c r="D126" s="53">
        <v>11</v>
      </c>
      <c r="E126" s="52">
        <v>25.423729999999999</v>
      </c>
      <c r="F126" s="52">
        <v>46.666670000000003</v>
      </c>
      <c r="G126" s="52">
        <f t="shared" si="5"/>
        <v>21.904760000000003</v>
      </c>
      <c r="H126" s="52"/>
      <c r="I126" s="82"/>
      <c r="J126" s="72" t="s">
        <v>74</v>
      </c>
      <c r="K126" s="91"/>
    </row>
    <row r="127" spans="1:11" ht="27.6" x14ac:dyDescent="0.3">
      <c r="A127" s="12">
        <v>17</v>
      </c>
      <c r="B127" s="63" t="s">
        <v>30</v>
      </c>
      <c r="C127" s="11">
        <v>33.333329999999997</v>
      </c>
      <c r="D127" s="48">
        <v>11</v>
      </c>
      <c r="E127" s="11">
        <v>11.32076</v>
      </c>
      <c r="F127" s="11">
        <v>24.074069999999999</v>
      </c>
      <c r="G127" s="11">
        <f t="shared" si="5"/>
        <v>9.2592599999999976</v>
      </c>
      <c r="H127" s="11"/>
      <c r="I127" s="82"/>
      <c r="J127" s="84" t="s">
        <v>75</v>
      </c>
      <c r="K127" s="91"/>
    </row>
    <row r="128" spans="1:11" ht="27.6" x14ac:dyDescent="0.3">
      <c r="A128" s="12">
        <v>18</v>
      </c>
      <c r="B128" s="63" t="s">
        <v>31</v>
      </c>
      <c r="C128" s="11">
        <v>18.09524</v>
      </c>
      <c r="D128" s="48">
        <v>8</v>
      </c>
      <c r="E128" s="11">
        <v>5.6603779999999997</v>
      </c>
      <c r="F128" s="11">
        <v>17.543859999999999</v>
      </c>
      <c r="G128" s="11">
        <f t="shared" si="5"/>
        <v>0.55138000000000176</v>
      </c>
      <c r="H128" s="12"/>
      <c r="I128" s="82"/>
      <c r="J128" s="85"/>
      <c r="K128" s="91"/>
    </row>
    <row r="129" spans="1:11" ht="27.6" x14ac:dyDescent="0.3">
      <c r="A129" s="12">
        <v>19</v>
      </c>
      <c r="B129" s="63" t="s">
        <v>32</v>
      </c>
      <c r="C129" s="11">
        <v>7.6190480000000003</v>
      </c>
      <c r="D129" s="48">
        <v>5</v>
      </c>
      <c r="E129" s="11">
        <v>3.125</v>
      </c>
      <c r="F129" s="11">
        <v>8.7719299999999993</v>
      </c>
      <c r="G129" s="11">
        <f t="shared" si="5"/>
        <v>-1.1528819999999991</v>
      </c>
      <c r="H129" s="12"/>
      <c r="I129" s="82"/>
      <c r="J129" s="85"/>
      <c r="K129" s="91"/>
    </row>
    <row r="130" spans="1:11" ht="27.6" x14ac:dyDescent="0.3">
      <c r="A130" s="12">
        <v>20</v>
      </c>
      <c r="B130" s="63" t="s">
        <v>33</v>
      </c>
      <c r="C130" s="11">
        <v>21.90476</v>
      </c>
      <c r="D130" s="48">
        <v>6</v>
      </c>
      <c r="E130" s="11">
        <v>9.4339619999999993</v>
      </c>
      <c r="F130" s="11">
        <v>21.90476</v>
      </c>
      <c r="G130" s="11">
        <f t="shared" si="5"/>
        <v>0</v>
      </c>
      <c r="H130" s="12"/>
      <c r="I130" s="82"/>
      <c r="J130" s="85"/>
      <c r="K130" s="91"/>
    </row>
    <row r="131" spans="1:11" ht="63" customHeight="1" x14ac:dyDescent="0.3">
      <c r="A131" s="12">
        <v>21</v>
      </c>
      <c r="B131" s="63" t="s">
        <v>68</v>
      </c>
      <c r="C131" s="11">
        <v>96.190479999999994</v>
      </c>
      <c r="D131" s="48">
        <v>6</v>
      </c>
      <c r="E131" s="11">
        <v>100</v>
      </c>
      <c r="F131" s="11">
        <v>96.190479999999994</v>
      </c>
      <c r="G131" s="11">
        <f t="shared" si="5"/>
        <v>0</v>
      </c>
      <c r="H131" s="12"/>
      <c r="I131" s="82"/>
      <c r="J131" s="85"/>
      <c r="K131" s="91"/>
    </row>
    <row r="132" spans="1:11" s="25" customFormat="1" ht="27.6" x14ac:dyDescent="0.3">
      <c r="A132" s="12">
        <v>22</v>
      </c>
      <c r="B132" s="63" t="s">
        <v>46</v>
      </c>
      <c r="C132" s="11">
        <v>10.576919999999999</v>
      </c>
      <c r="D132" s="48">
        <v>9</v>
      </c>
      <c r="E132" s="11">
        <v>0</v>
      </c>
      <c r="F132" s="11">
        <v>5.4545450000000004</v>
      </c>
      <c r="G132" s="11">
        <f t="shared" si="5"/>
        <v>5.122374999999999</v>
      </c>
      <c r="H132" s="12"/>
      <c r="I132" s="82"/>
      <c r="J132" s="85"/>
      <c r="K132" s="91"/>
    </row>
    <row r="133" spans="1:11" ht="41.4" x14ac:dyDescent="0.3">
      <c r="A133" s="12">
        <v>23</v>
      </c>
      <c r="B133" s="62" t="s">
        <v>25</v>
      </c>
      <c r="C133" s="11">
        <v>92.380949999999999</v>
      </c>
      <c r="D133" s="48">
        <v>4</v>
      </c>
      <c r="E133" s="11">
        <v>100</v>
      </c>
      <c r="F133" s="11">
        <v>89.655169999999998</v>
      </c>
      <c r="G133" s="11">
        <f t="shared" si="5"/>
        <v>2.7257800000000003</v>
      </c>
      <c r="H133" s="12"/>
      <c r="I133" s="82"/>
      <c r="J133" s="85"/>
      <c r="K133" s="91"/>
    </row>
    <row r="134" spans="1:11" ht="41.4" x14ac:dyDescent="0.3">
      <c r="A134" s="12">
        <v>24</v>
      </c>
      <c r="B134" s="62" t="s">
        <v>69</v>
      </c>
      <c r="C134" s="11">
        <v>93.333340000000007</v>
      </c>
      <c r="D134" s="48">
        <v>7</v>
      </c>
      <c r="E134" s="11">
        <v>100</v>
      </c>
      <c r="F134" s="11">
        <v>94.339619999999996</v>
      </c>
      <c r="G134" s="11">
        <f t="shared" si="5"/>
        <v>-1.0062799999999896</v>
      </c>
      <c r="H134" s="12"/>
      <c r="I134" s="82"/>
      <c r="J134" s="85"/>
      <c r="K134" s="91"/>
    </row>
    <row r="135" spans="1:11" ht="41.4" x14ac:dyDescent="0.3">
      <c r="A135" s="12">
        <v>25</v>
      </c>
      <c r="B135" s="62" t="s">
        <v>70</v>
      </c>
      <c r="C135" s="11">
        <v>91.428569999999993</v>
      </c>
      <c r="D135" s="48">
        <v>9</v>
      </c>
      <c r="E135" s="11">
        <v>100</v>
      </c>
      <c r="F135" s="11">
        <v>94.339619999999996</v>
      </c>
      <c r="G135" s="11">
        <f t="shared" si="5"/>
        <v>-2.911050000000003</v>
      </c>
      <c r="H135" s="73"/>
      <c r="I135" s="83"/>
      <c r="J135" s="86"/>
      <c r="K135" s="91"/>
    </row>
    <row r="136" spans="1:11" ht="26.25" customHeight="1" x14ac:dyDescent="0.3">
      <c r="A136" s="58" t="s">
        <v>181</v>
      </c>
      <c r="B136" s="59" t="s">
        <v>182</v>
      </c>
      <c r="C136" s="74"/>
      <c r="D136" s="74"/>
      <c r="E136" s="60"/>
      <c r="F136" s="60"/>
      <c r="G136" s="60"/>
      <c r="H136" s="58"/>
      <c r="I136" s="61"/>
      <c r="J136" s="61"/>
      <c r="K136" s="91"/>
    </row>
    <row r="137" spans="1:11" ht="31.5" customHeight="1" x14ac:dyDescent="0.3">
      <c r="A137" s="12">
        <v>1</v>
      </c>
      <c r="B137" s="50" t="s">
        <v>183</v>
      </c>
      <c r="C137" s="11">
        <v>22.807020000000001</v>
      </c>
      <c r="D137" s="48">
        <v>2</v>
      </c>
      <c r="E137" s="11">
        <v>23.63636</v>
      </c>
      <c r="F137" s="11">
        <v>17.224879999999999</v>
      </c>
      <c r="G137" s="11">
        <f t="shared" ref="G137:G138" si="6">C137-F137</f>
        <v>5.5821400000000025</v>
      </c>
      <c r="H137" s="11">
        <f>E137</f>
        <v>23.63636</v>
      </c>
      <c r="I137" s="81" t="s">
        <v>75</v>
      </c>
      <c r="J137" s="84" t="s">
        <v>75</v>
      </c>
      <c r="K137" s="91"/>
    </row>
    <row r="138" spans="1:11" ht="27.6" x14ac:dyDescent="0.3">
      <c r="A138" s="12">
        <v>2</v>
      </c>
      <c r="B138" s="51" t="s">
        <v>185</v>
      </c>
      <c r="C138" s="11">
        <v>97.272729999999996</v>
      </c>
      <c r="D138" s="48">
        <v>8</v>
      </c>
      <c r="E138" s="11">
        <v>100</v>
      </c>
      <c r="F138" s="11">
        <v>97.872339999999994</v>
      </c>
      <c r="G138" s="11">
        <f t="shared" si="6"/>
        <v>-0.59960999999999842</v>
      </c>
      <c r="H138" s="11">
        <f>F138</f>
        <v>97.872339999999994</v>
      </c>
      <c r="I138" s="83"/>
      <c r="J138" s="86"/>
      <c r="K138" s="92"/>
    </row>
    <row r="139" spans="1:11" ht="28.5" customHeight="1" x14ac:dyDescent="0.3">
      <c r="A139" s="22"/>
      <c r="C139" s="22"/>
      <c r="D139" s="22"/>
      <c r="E139" s="22"/>
      <c r="F139" s="22"/>
      <c r="G139" s="22"/>
      <c r="H139" s="22"/>
    </row>
    <row r="140" spans="1:11" x14ac:dyDescent="0.3">
      <c r="A140" s="22"/>
      <c r="C140" s="22"/>
      <c r="D140" s="22"/>
      <c r="E140" s="22"/>
      <c r="F140" s="22"/>
      <c r="G140" s="22"/>
      <c r="H140" s="22"/>
    </row>
    <row r="141" spans="1:11" x14ac:dyDescent="0.3">
      <c r="A141" s="22"/>
      <c r="C141" s="22"/>
      <c r="D141" s="22"/>
      <c r="E141" s="22"/>
      <c r="F141" s="22"/>
      <c r="G141" s="22"/>
      <c r="H141" s="22"/>
    </row>
    <row r="142" spans="1:11" x14ac:dyDescent="0.3">
      <c r="A142" s="22"/>
      <c r="C142" s="22"/>
      <c r="D142" s="22"/>
      <c r="E142" s="22"/>
      <c r="F142" s="22"/>
      <c r="G142" s="22"/>
      <c r="H142" s="22"/>
    </row>
    <row r="143" spans="1:11" s="25" customFormat="1" x14ac:dyDescent="0.3">
      <c r="I143" s="54"/>
      <c r="J143" s="54"/>
      <c r="K143" s="54"/>
    </row>
    <row r="144" spans="1:11" x14ac:dyDescent="0.3">
      <c r="A144" s="22"/>
      <c r="C144" s="22"/>
      <c r="D144" s="22"/>
      <c r="E144" s="22"/>
      <c r="F144" s="22"/>
      <c r="G144" s="22"/>
      <c r="H144" s="22"/>
    </row>
    <row r="145" spans="1:8" x14ac:dyDescent="0.3">
      <c r="A145" s="22"/>
      <c r="C145" s="22"/>
      <c r="D145" s="22"/>
      <c r="E145" s="22"/>
      <c r="F145" s="22"/>
      <c r="G145" s="22"/>
      <c r="H145" s="22"/>
    </row>
    <row r="146" spans="1:8" x14ac:dyDescent="0.3">
      <c r="A146" s="22"/>
      <c r="C146" s="22"/>
      <c r="D146" s="22"/>
      <c r="E146" s="22"/>
      <c r="F146" s="22"/>
      <c r="G146" s="22"/>
      <c r="H146" s="22"/>
    </row>
    <row r="147" spans="1:8" x14ac:dyDescent="0.3">
      <c r="A147" s="22"/>
      <c r="C147" s="22"/>
      <c r="D147" s="22"/>
      <c r="E147" s="22"/>
      <c r="F147" s="22"/>
      <c r="G147" s="22"/>
      <c r="H147" s="22"/>
    </row>
    <row r="148" spans="1:8" x14ac:dyDescent="0.3">
      <c r="A148" s="22"/>
      <c r="C148" s="22"/>
      <c r="D148" s="22"/>
      <c r="E148" s="22"/>
      <c r="F148" s="22"/>
      <c r="G148" s="22"/>
      <c r="H148" s="22"/>
    </row>
    <row r="149" spans="1:8" x14ac:dyDescent="0.3">
      <c r="A149" s="22"/>
      <c r="C149" s="22"/>
      <c r="D149" s="22"/>
      <c r="E149" s="22"/>
      <c r="F149" s="22"/>
      <c r="G149" s="22"/>
      <c r="H149" s="22"/>
    </row>
    <row r="150" spans="1:8" x14ac:dyDescent="0.3">
      <c r="A150" s="22"/>
      <c r="C150" s="22"/>
      <c r="D150" s="22"/>
      <c r="E150" s="22"/>
      <c r="F150" s="22"/>
      <c r="G150" s="22"/>
      <c r="H150" s="22"/>
    </row>
    <row r="151" spans="1:8" x14ac:dyDescent="0.3">
      <c r="A151" s="22"/>
      <c r="C151" s="22"/>
      <c r="D151" s="22"/>
      <c r="E151" s="22"/>
      <c r="F151" s="22"/>
      <c r="G151" s="22"/>
      <c r="H151" s="22"/>
    </row>
    <row r="152" spans="1:8" ht="27" customHeight="1" x14ac:dyDescent="0.3">
      <c r="A152" s="22"/>
      <c r="C152" s="22"/>
      <c r="D152" s="22"/>
      <c r="E152" s="22"/>
      <c r="F152" s="22"/>
      <c r="G152" s="22"/>
      <c r="H152" s="22"/>
    </row>
    <row r="153" spans="1:8" x14ac:dyDescent="0.3">
      <c r="A153" s="22"/>
      <c r="C153" s="22"/>
      <c r="D153" s="22"/>
      <c r="E153" s="22"/>
      <c r="F153" s="22"/>
      <c r="G153" s="22"/>
      <c r="H153" s="22"/>
    </row>
    <row r="154" spans="1:8" x14ac:dyDescent="0.3">
      <c r="A154" s="22"/>
      <c r="C154" s="22"/>
      <c r="D154" s="22"/>
      <c r="E154" s="22"/>
      <c r="F154" s="22"/>
      <c r="G154" s="22"/>
      <c r="H154" s="22"/>
    </row>
    <row r="155" spans="1:8" x14ac:dyDescent="0.3">
      <c r="A155" s="22"/>
      <c r="C155" s="22"/>
      <c r="D155" s="22"/>
      <c r="E155" s="22"/>
      <c r="F155" s="22"/>
      <c r="G155" s="22"/>
      <c r="H155" s="22"/>
    </row>
    <row r="156" spans="1:8" x14ac:dyDescent="0.3">
      <c r="A156" s="22"/>
      <c r="C156" s="22"/>
      <c r="D156" s="22"/>
      <c r="E156" s="22"/>
      <c r="F156" s="22"/>
      <c r="G156" s="22"/>
      <c r="H156" s="22"/>
    </row>
    <row r="157" spans="1:8" x14ac:dyDescent="0.3">
      <c r="A157" s="22"/>
      <c r="C157" s="22"/>
      <c r="D157" s="22"/>
      <c r="E157" s="22"/>
      <c r="F157" s="22"/>
      <c r="G157" s="22"/>
      <c r="H157" s="22"/>
    </row>
    <row r="158" spans="1:8" x14ac:dyDescent="0.3">
      <c r="A158" s="22"/>
      <c r="C158" s="22"/>
      <c r="D158" s="22"/>
      <c r="E158" s="22"/>
      <c r="F158" s="22"/>
      <c r="G158" s="22"/>
      <c r="H158" s="22"/>
    </row>
    <row r="159" spans="1:8" x14ac:dyDescent="0.3">
      <c r="A159" s="22"/>
      <c r="C159" s="22"/>
      <c r="D159" s="22"/>
      <c r="E159" s="22"/>
      <c r="F159" s="22"/>
      <c r="G159" s="22"/>
      <c r="H159" s="22"/>
    </row>
    <row r="160" spans="1:8" x14ac:dyDescent="0.3">
      <c r="A160" s="22"/>
      <c r="C160" s="22"/>
      <c r="D160" s="22"/>
      <c r="E160" s="22"/>
      <c r="F160" s="22"/>
      <c r="G160" s="22"/>
      <c r="H160" s="22"/>
    </row>
    <row r="161" spans="1:11" ht="45" customHeight="1" x14ac:dyDescent="0.3">
      <c r="A161" s="22"/>
      <c r="C161" s="22"/>
      <c r="D161" s="22"/>
      <c r="E161" s="22"/>
      <c r="F161" s="22"/>
      <c r="G161" s="22"/>
      <c r="H161" s="22"/>
    </row>
    <row r="162" spans="1:11" ht="34.5" customHeight="1" x14ac:dyDescent="0.3">
      <c r="A162" s="22"/>
      <c r="C162" s="22"/>
      <c r="D162" s="22"/>
      <c r="E162" s="22"/>
      <c r="F162" s="22"/>
      <c r="G162" s="22"/>
      <c r="H162" s="22"/>
    </row>
    <row r="163" spans="1:11" ht="47.25" customHeight="1" x14ac:dyDescent="0.3">
      <c r="A163" s="22"/>
      <c r="C163" s="22"/>
      <c r="D163" s="22"/>
      <c r="E163" s="22"/>
      <c r="F163" s="22"/>
      <c r="G163" s="22"/>
      <c r="H163" s="22"/>
    </row>
    <row r="164" spans="1:11" ht="33.75" customHeight="1" x14ac:dyDescent="0.3">
      <c r="A164" s="22"/>
      <c r="C164" s="22"/>
      <c r="D164" s="22"/>
      <c r="E164" s="22"/>
      <c r="F164" s="22"/>
      <c r="G164" s="22"/>
      <c r="H164" s="22"/>
    </row>
    <row r="165" spans="1:11" x14ac:dyDescent="0.3">
      <c r="A165" s="22"/>
      <c r="C165" s="22"/>
      <c r="D165" s="22"/>
      <c r="E165" s="22"/>
      <c r="F165" s="22"/>
      <c r="G165" s="22"/>
      <c r="H165" s="22"/>
    </row>
    <row r="166" spans="1:11" x14ac:dyDescent="0.3">
      <c r="A166" s="22"/>
      <c r="C166" s="22"/>
      <c r="D166" s="22"/>
      <c r="E166" s="22"/>
      <c r="F166" s="22"/>
      <c r="G166" s="22"/>
      <c r="H166" s="22"/>
    </row>
    <row r="167" spans="1:11" ht="48.75" customHeight="1" x14ac:dyDescent="0.3">
      <c r="A167" s="22"/>
      <c r="C167" s="22"/>
      <c r="D167" s="22"/>
      <c r="E167" s="22"/>
      <c r="F167" s="22"/>
      <c r="G167" s="22"/>
      <c r="H167" s="22"/>
    </row>
    <row r="168" spans="1:11" s="10" customFormat="1" ht="14.4" x14ac:dyDescent="0.3">
      <c r="G168" s="19"/>
      <c r="H168" s="32"/>
      <c r="I168" s="19"/>
      <c r="J168" s="19"/>
      <c r="K168" s="19"/>
    </row>
    <row r="169" spans="1:11" s="10" customFormat="1" ht="14.4" x14ac:dyDescent="0.3">
      <c r="G169" s="19"/>
      <c r="H169" s="33"/>
      <c r="I169" s="19"/>
      <c r="J169" s="19"/>
      <c r="K169" s="19"/>
    </row>
    <row r="170" spans="1:11" s="10" customFormat="1" ht="14.4" x14ac:dyDescent="0.3">
      <c r="G170" s="19"/>
      <c r="H170" s="33"/>
      <c r="I170" s="19"/>
      <c r="J170" s="19"/>
      <c r="K170" s="19"/>
    </row>
    <row r="171" spans="1:11" s="10" customFormat="1" ht="14.4" x14ac:dyDescent="0.3">
      <c r="G171" s="19"/>
      <c r="H171" s="33"/>
      <c r="I171" s="19"/>
      <c r="J171" s="19"/>
      <c r="K171" s="19"/>
    </row>
    <row r="172" spans="1:11" s="10" customFormat="1" ht="14.4" x14ac:dyDescent="0.3">
      <c r="G172" s="19"/>
      <c r="H172" s="33"/>
      <c r="I172" s="19"/>
      <c r="J172" s="19"/>
      <c r="K172" s="19"/>
    </row>
    <row r="173" spans="1:11" s="10" customFormat="1" ht="14.4" x14ac:dyDescent="0.3">
      <c r="G173" s="19"/>
      <c r="H173" s="33"/>
      <c r="I173" s="19"/>
      <c r="J173" s="19"/>
      <c r="K173" s="19"/>
    </row>
    <row r="174" spans="1:11" s="10" customFormat="1" ht="14.4" x14ac:dyDescent="0.3">
      <c r="G174" s="19"/>
      <c r="H174" s="33"/>
      <c r="I174" s="19"/>
      <c r="J174" s="19"/>
      <c r="K174" s="19"/>
    </row>
    <row r="175" spans="1:11" s="10" customFormat="1" ht="14.4" x14ac:dyDescent="0.3">
      <c r="G175" s="19"/>
      <c r="H175" s="33"/>
      <c r="I175" s="19"/>
      <c r="J175" s="19"/>
      <c r="K175" s="19"/>
    </row>
    <row r="176" spans="1:11" s="10" customFormat="1" ht="14.4" x14ac:dyDescent="0.3">
      <c r="G176" s="19"/>
      <c r="H176" s="33"/>
      <c r="I176" s="19"/>
      <c r="J176" s="19"/>
      <c r="K176" s="19"/>
    </row>
    <row r="177" spans="7:11" s="10" customFormat="1" ht="14.4" x14ac:dyDescent="0.3">
      <c r="G177" s="19"/>
      <c r="H177" s="33"/>
      <c r="I177" s="19"/>
      <c r="J177" s="19"/>
      <c r="K177" s="19"/>
    </row>
    <row r="178" spans="7:11" s="10" customFormat="1" ht="14.4" x14ac:dyDescent="0.3">
      <c r="G178" s="19"/>
      <c r="H178" s="33"/>
      <c r="I178" s="19"/>
      <c r="J178" s="19"/>
      <c r="K178" s="19"/>
    </row>
  </sheetData>
  <mergeCells count="30">
    <mergeCell ref="A6:K6"/>
    <mergeCell ref="A1:B1"/>
    <mergeCell ref="A4:J5"/>
    <mergeCell ref="J137:J138"/>
    <mergeCell ref="I137:I138"/>
    <mergeCell ref="K9:K138"/>
    <mergeCell ref="I40:I64"/>
    <mergeCell ref="J40:J41"/>
    <mergeCell ref="J42:J44"/>
    <mergeCell ref="A2:B2"/>
    <mergeCell ref="J54:J60"/>
    <mergeCell ref="J61:J63"/>
    <mergeCell ref="I66:I75"/>
    <mergeCell ref="J66:J75"/>
    <mergeCell ref="J9:J26"/>
    <mergeCell ref="I9:I26"/>
    <mergeCell ref="I28:I38"/>
    <mergeCell ref="J28:J37"/>
    <mergeCell ref="I77:I88"/>
    <mergeCell ref="J78:J85"/>
    <mergeCell ref="J87:J88"/>
    <mergeCell ref="I111:I135"/>
    <mergeCell ref="J111:J125"/>
    <mergeCell ref="J127:J135"/>
    <mergeCell ref="I90:I99"/>
    <mergeCell ref="J90:J94"/>
    <mergeCell ref="J95:J99"/>
    <mergeCell ref="I101:I109"/>
    <mergeCell ref="J102:J103"/>
    <mergeCell ref="J108:J109"/>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Tong hop DDCI 2023</vt:lpstr>
      <vt:lpstr>Chi tiet KH DDCI 2024</vt:lpstr>
      <vt:lpstr>'Chi tiet KH DDCI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STMTLS</cp:lastModifiedBy>
  <cp:lastPrinted>2024-03-25T01:42:29Z</cp:lastPrinted>
  <dcterms:created xsi:type="dcterms:W3CDTF">2020-03-26T03:04:06Z</dcterms:created>
  <dcterms:modified xsi:type="dcterms:W3CDTF">2024-03-26T04:31:40Z</dcterms:modified>
</cp:coreProperties>
</file>